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6"/>
  <workbookPr/>
  <mc:AlternateContent xmlns:mc="http://schemas.openxmlformats.org/markup-compatibility/2006">
    <mc:Choice Requires="x15">
      <x15ac:absPath xmlns:x15ac="http://schemas.microsoft.com/office/spreadsheetml/2010/11/ac" url="D:\DNS\DNS-do_ALFRESCA\2022-KP\KP-(II.)-022-2022\2-vyzva\"/>
    </mc:Choice>
  </mc:AlternateContent>
  <xr:revisionPtr revIDLastSave="0" documentId="13_ncr:1_{26490234-01A9-42BA-A06D-523A86CADC70}" xr6:coauthVersionLast="36" xr6:coauthVersionMax="36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KP!$A$6:$U$57</definedName>
    <definedName name="_xlnm.Print_Area" localSheetId="0">KP!$A$1:$V$61</definedName>
  </definedNames>
  <calcPr calcId="191029"/>
</workbook>
</file>

<file path=xl/calcChain.xml><?xml version="1.0" encoding="utf-8"?>
<calcChain xmlns="http://schemas.openxmlformats.org/spreadsheetml/2006/main">
  <c r="K35" i="1" l="1"/>
  <c r="K36" i="1"/>
  <c r="L41" i="1"/>
  <c r="K46" i="1"/>
  <c r="L47" i="1"/>
  <c r="L50" i="1"/>
  <c r="K42" i="1"/>
  <c r="L48" i="1"/>
  <c r="K39" i="1"/>
  <c r="L44" i="1"/>
  <c r="K45" i="1"/>
  <c r="K51" i="1"/>
  <c r="L53" i="1"/>
  <c r="K54" i="1"/>
  <c r="L56" i="1"/>
  <c r="K57" i="1"/>
  <c r="K40" i="1"/>
  <c r="L40" i="1"/>
  <c r="K41" i="1"/>
  <c r="K43" i="1"/>
  <c r="L43" i="1"/>
  <c r="K44" i="1"/>
  <c r="L45" i="1"/>
  <c r="L46" i="1"/>
  <c r="K47" i="1"/>
  <c r="K49" i="1"/>
  <c r="L49" i="1"/>
  <c r="K50" i="1"/>
  <c r="L51" i="1"/>
  <c r="K52" i="1"/>
  <c r="L52" i="1"/>
  <c r="K53" i="1"/>
  <c r="K55" i="1"/>
  <c r="L55" i="1"/>
  <c r="K56" i="1"/>
  <c r="L57" i="1"/>
  <c r="L39" i="1"/>
  <c r="K38" i="1"/>
  <c r="L38" i="1"/>
  <c r="K37" i="1"/>
  <c r="L37" i="1"/>
  <c r="L36" i="1" l="1"/>
  <c r="L35" i="1"/>
  <c r="L54" i="1"/>
  <c r="L42" i="1"/>
  <c r="K48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K7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11" i="1" l="1"/>
  <c r="H10" i="1"/>
  <c r="H9" i="1"/>
  <c r="H8" i="1"/>
  <c r="H7" i="1"/>
  <c r="L34" i="1" l="1"/>
  <c r="K34" i="1"/>
  <c r="L33" i="1"/>
  <c r="K33" i="1"/>
  <c r="L32" i="1"/>
  <c r="K32" i="1"/>
  <c r="L31" i="1"/>
  <c r="K31" i="1"/>
  <c r="L30" i="1"/>
  <c r="K30" i="1"/>
  <c r="L29" i="1"/>
  <c r="K29" i="1"/>
  <c r="L28" i="1"/>
  <c r="K28" i="1"/>
  <c r="L27" i="1"/>
  <c r="K27" i="1"/>
  <c r="L26" i="1"/>
  <c r="K26" i="1"/>
  <c r="L25" i="1"/>
  <c r="K25" i="1"/>
  <c r="L24" i="1"/>
  <c r="K24" i="1"/>
  <c r="L23" i="1"/>
  <c r="K23" i="1"/>
  <c r="L22" i="1"/>
  <c r="K22" i="1"/>
  <c r="L21" i="1"/>
  <c r="K21" i="1"/>
  <c r="L20" i="1"/>
  <c r="K20" i="1"/>
  <c r="L19" i="1"/>
  <c r="K19" i="1"/>
  <c r="L18" i="1"/>
  <c r="K18" i="1"/>
  <c r="L17" i="1"/>
  <c r="K17" i="1"/>
  <c r="L16" i="1"/>
  <c r="K16" i="1"/>
  <c r="L15" i="1"/>
  <c r="K15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I60" i="1" l="1"/>
  <c r="J60" i="1"/>
</calcChain>
</file>

<file path=xl/sharedStrings.xml><?xml version="1.0" encoding="utf-8"?>
<sst xmlns="http://schemas.openxmlformats.org/spreadsheetml/2006/main" count="208" uniqueCount="131">
  <si>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</si>
  <si>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</si>
  <si>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</si>
  <si>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</si>
  <si>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</si>
  <si>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</si>
  <si>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</si>
  <si>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</si>
  <si>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</si>
  <si>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</si>
  <si>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</si>
  <si>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</si>
  <si>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</si>
  <si>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</si>
  <si>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</si>
  <si>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</si>
  <si>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</si>
  <si>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</si>
  <si>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</si>
  <si>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</si>
  <si>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</si>
  <si>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</si>
  <si>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</si>
  <si>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NE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</si>
  <si>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</si>
  <si>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</si>
  <si>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</si>
  <si>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Rozlišovač papírový ("jazyk") - mix 5 barev</t>
  </si>
  <si>
    <t>bal</t>
  </si>
  <si>
    <t>ks</t>
  </si>
  <si>
    <t>Pro vkládání dokumentů do velikosti A4, ekokarton min. 250 g.</t>
  </si>
  <si>
    <t xml:space="preserve">Samolepící bločky 38 x 51 mm,  4 x neon  </t>
  </si>
  <si>
    <t>Samolepicí bločky 38 x 51 mm, 3 x žlutý</t>
  </si>
  <si>
    <t>Adhezní bloček - neon, opatřen lepicí vrstvou pouze zpoloviny, nezanechává stopy po lepidle. Min. 100 lístků.</t>
  </si>
  <si>
    <t>Nezanechává stopy lepidla, min. 100 listů v bločku.</t>
  </si>
  <si>
    <t>Transparentní.</t>
  </si>
  <si>
    <t xml:space="preserve">Skartovačka </t>
  </si>
  <si>
    <t xml:space="preserve">Samolepící záložky: proužky 12 x 50 mm - 5 x neon </t>
  </si>
  <si>
    <t>Stojan na závěsné desky</t>
  </si>
  <si>
    <t>Razítková poduška</t>
  </si>
  <si>
    <t>Obal na CD s eurozávěsem</t>
  </si>
  <si>
    <t>Blok A4</t>
  </si>
  <si>
    <t>Samolepící etikety v sáčku</t>
  </si>
  <si>
    <t>Euroobal A4 - hladký</t>
  </si>
  <si>
    <t>Kvalitní lepicí páska průhledná.</t>
  </si>
  <si>
    <t>Příjmový pokladní doklad - nečíslovaný</t>
  </si>
  <si>
    <t>Formát A6, propisovací, min. 100 listů.</t>
  </si>
  <si>
    <t>Kvalitní průhledný polypropylen, zavírání jedním drukem (patentem) na delší straně.</t>
  </si>
  <si>
    <t xml:space="preserve">Euroobal A4 - na katalogy </t>
  </si>
  <si>
    <t>Formát A4 s euroděrováním, kapacita až 1,5 cm dokumentů, polypropylen, tloušťka min. 180 mic.</t>
  </si>
  <si>
    <t xml:space="preserve">ks </t>
  </si>
  <si>
    <t>Velmi jemný plastický hrot, šíře stopy 0,3 mm.</t>
  </si>
  <si>
    <t>sada</t>
  </si>
  <si>
    <t>Velmi jemný plastický hrot, šíře stopy 0,3 mm. Sada: barvy černá, zelená, červená, modrá.</t>
  </si>
  <si>
    <t>Voděodolný, otěruvzdorný inkoust, šíře stopy 0,6 mm, ventilační uzávěr, na papír, folie, sklo, plasty, polystyrén.</t>
  </si>
  <si>
    <t>Popisovač lihový 0,6 mm - sada 4ks</t>
  </si>
  <si>
    <t>Odolný proti vyschnutí, kulatý hrot, šíře stopy 2,5 mm, na flipchartové tabule, nepropíjí se papírem, ventilační uzávěr.</t>
  </si>
  <si>
    <t>Popisovač na flipchart 2,5 mm - sada 4ks</t>
  </si>
  <si>
    <t>1 etiketa / arch, archy formátu A4, pro tisk v kopírkách, laserových a inkoustových tiskárnách. 
Min. 100 listů/ balení.</t>
  </si>
  <si>
    <t>FDU - Lucie Balíková,
Tel.: 37763 6806,
735 715 925,
E-mail: lbaliko@fdu.zcu.cz</t>
  </si>
  <si>
    <t>Univerzitní 28, 
301 00 Plzeň,
Fakulta designu a umění Ladislava Sutnara - Katedra výtvarného umění,
místnost LS 332</t>
  </si>
  <si>
    <t>Příloha č. 2 Kupní smlouvy - technická specifikace
Kancelářské potřeby (II.) 022 - 2022</t>
  </si>
  <si>
    <t>UK-PRA - Lenka Fajmanová, 
Tel.: 37763 7744,
E-mail: fajmanov@uk.zcu.cz</t>
  </si>
  <si>
    <t>sady Pětatřicátníků 16,
301 00 Plzeň,
Filozofická a právnická knihovna,
místnost PS 312</t>
  </si>
  <si>
    <t>FDU - Olga Štětinová,
Tel.: 37763 6801,
E-mail: ostetino@fdu.zcu.cz</t>
  </si>
  <si>
    <t xml:space="preserve"> Univerzitní 28, 
301 00 Plzeň, 
Fakulta designu a umění Ladislava Sutnara - Katedra výtvarného umění,
místnost LS 334</t>
  </si>
  <si>
    <t>PS-I - Gabriela Langerová,
Tel.: 736 679 234,
E-mail: glangero@ps.zcu.cz</t>
  </si>
  <si>
    <t>Kollárova 19, 
301 00 Plzeň,
Provoz a služby - Investice,
místnost KO 218</t>
  </si>
  <si>
    <t>Oddělování stránek v pořadačích všech typů, rozměr cca 10,5 x 24 cm. Min. 100 ks /balení.</t>
  </si>
  <si>
    <r>
      <t>Desky odkládací A4, 3 klopy, ekokarton -</t>
    </r>
    <r>
      <rPr>
        <b/>
        <sz val="11"/>
        <rFont val="Calibri"/>
        <family val="2"/>
        <charset val="238"/>
      </rPr>
      <t xml:space="preserve"> zelené</t>
    </r>
  </si>
  <si>
    <t>Samolepicí blok, každý lístek má podél jedné strany lepivý pásek. 4 barvy po min. 50 listech v balení.</t>
  </si>
  <si>
    <t>Samolepicí blok, žlutá barva, každý lístek má podél jedné strany lepivý pásek. 3 ks po min. 100 listech v balení.</t>
  </si>
  <si>
    <t>Obchodní název + typ</t>
  </si>
  <si>
    <t>Samolepicí blok  76 x 76 mm - žlutý - 100 listů</t>
  </si>
  <si>
    <t>Křížový řez.
Skartace min. 16 listů papíru gramáže 80 g/m².
Skartovaný materiál min.: obyčejný papír, papír se svorkami, papír se sponkou, kreditní karty, CD/DVD.
Zpětný chod.
Vyjímatelný koš s kapacitou min. 30 l.
Start/stop automatický.</t>
  </si>
  <si>
    <t>Bloček samolepící papírový, 5 x 100 lístků.</t>
  </si>
  <si>
    <t>Skládací plastový stojan na závěsné desky, rozměry cca 36 x 32 cm.
Včetně min. 4ks barevných závěsných desek do registru a min. 4ks štítků.</t>
  </si>
  <si>
    <r>
      <t>Samolepící blok  75 x 75 mm ± 2 mm - neon -</t>
    </r>
    <r>
      <rPr>
        <b/>
        <sz val="11"/>
        <rFont val="Calibri"/>
        <family val="2"/>
        <charset val="238"/>
      </rPr>
      <t xml:space="preserve"> zelený</t>
    </r>
  </si>
  <si>
    <r>
      <t>Pravítko 30cm -</t>
    </r>
    <r>
      <rPr>
        <b/>
        <sz val="11"/>
        <rFont val="Calibri"/>
        <family val="2"/>
        <charset val="238"/>
      </rPr>
      <t xml:space="preserve"> zelené</t>
    </r>
  </si>
  <si>
    <r>
      <t>Závěsné desky s bočnicemi -</t>
    </r>
    <r>
      <rPr>
        <b/>
        <sz val="11"/>
        <rFont val="Calibri"/>
        <family val="2"/>
        <charset val="238"/>
      </rPr>
      <t xml:space="preserve"> červené</t>
    </r>
  </si>
  <si>
    <r>
      <t xml:space="preserve">Závěsné desky s bočnicemi - </t>
    </r>
    <r>
      <rPr>
        <b/>
        <sz val="11"/>
        <rFont val="Calibri"/>
        <family val="2"/>
        <charset val="238"/>
      </rPr>
      <t>modré</t>
    </r>
  </si>
  <si>
    <r>
      <t xml:space="preserve">Závěsné desky s bočnicemi - </t>
    </r>
    <r>
      <rPr>
        <b/>
        <sz val="11"/>
        <rFont val="Calibri"/>
        <family val="2"/>
        <charset val="238"/>
      </rPr>
      <t>zelené</t>
    </r>
  </si>
  <si>
    <t>Závěsné desky s plátěnými bočnicemi s plastovým rozlišovačem s vyměnitelným štítkem. Min. 25 ks v balení.</t>
  </si>
  <si>
    <t>Rozměr: cca 7 x 11 cm.</t>
  </si>
  <si>
    <r>
      <t xml:space="preserve">Razítková barva - </t>
    </r>
    <r>
      <rPr>
        <b/>
        <sz val="11"/>
        <rFont val="Calibri"/>
        <family val="2"/>
        <charset val="238"/>
      </rPr>
      <t>černá</t>
    </r>
  </si>
  <si>
    <r>
      <t xml:space="preserve">Razítková barva - </t>
    </r>
    <r>
      <rPr>
        <b/>
        <sz val="11"/>
        <rFont val="Calibri"/>
        <family val="2"/>
        <charset val="238"/>
      </rPr>
      <t>červená</t>
    </r>
  </si>
  <si>
    <t>Razítková barva kompatibilní se samobarvicím razítkem a poduškou trodat.</t>
  </si>
  <si>
    <r>
      <t>Aktovka s přihrádkami -</t>
    </r>
    <r>
      <rPr>
        <b/>
        <sz val="11"/>
        <rFont val="Calibri"/>
        <family val="2"/>
        <charset val="238"/>
      </rPr>
      <t xml:space="preserve"> purpurová</t>
    </r>
  </si>
  <si>
    <r>
      <t>Aktovka s přihrádkami -</t>
    </r>
    <r>
      <rPr>
        <b/>
        <sz val="11"/>
        <rFont val="Calibri"/>
        <family val="2"/>
        <charset val="238"/>
      </rPr>
      <t xml:space="preserve"> růžová</t>
    </r>
  </si>
  <si>
    <t>Obaly na uložení 1 CD/DVD s eurozávěsem pro založení do pořadače či kroužkového zápisníku; z hladkého polypropylenu o tloušťce min. 115 mic, vkládání shora, uzavírací klopa; rozměrcca: 135 x 155 x 0,4 mm. Min. 10 ks v balení.</t>
  </si>
  <si>
    <t>Linkvaný, spojený dvojitou spirálou z levé strany, s vyjímatelným rozlišovačem/registrem, pevné desky.</t>
  </si>
  <si>
    <r>
      <t>Samolepící etikety v sáčku neon -</t>
    </r>
    <r>
      <rPr>
        <b/>
        <sz val="11"/>
        <rFont val="Calibri"/>
        <family val="2"/>
        <charset val="238"/>
      </rPr>
      <t xml:space="preserve"> žlutý</t>
    </r>
  </si>
  <si>
    <t>Samolepící etikety v sáčku neon cca 13 x 50 mm, po min. 5 aršících v sáčku.
Samolepicí etikety z pevného min. 130 g papíru, které dobře drží. 
Vhodné pro laserový i inkoustový tisk a kopírování na všech kopírovacích strojích. 
Vysoce odolné etikety s akrylovým permanentním lepidlem. 
Min. 100 ks v balení.</t>
  </si>
  <si>
    <t>Etikety z bílého psacího papíru min. 80 g/m2 se standardním lepidlem, po min. 10 aršících v sáčku ,rozměr cca 42x12 mm.</t>
  </si>
  <si>
    <r>
      <t xml:space="preserve">Polaminovaný pákový pořadač, 52mm, A4  - </t>
    </r>
    <r>
      <rPr>
        <b/>
        <sz val="11"/>
        <rFont val="Calibri"/>
        <family val="2"/>
        <charset val="238"/>
      </rPr>
      <t>purpurový</t>
    </r>
  </si>
  <si>
    <t>Karton potažený potištěným polaminovaným papírem; rozměry cca: 52 x 318 x 285. Min. 350 listů A4. Hřbetní úchyt a uzavírací mechanismus pro snazší manipulaci s pořadačem.</t>
  </si>
  <si>
    <t>Karton potažený potištěným polaminovaným papírem; rozměry cca: 80 x 318 x 285. Min. 600 listů A4. Hřbetní úchyt a uzavírací mechanismus pro snazší manipulaci s pořadačem.</t>
  </si>
  <si>
    <r>
      <t xml:space="preserve">Polaminovaný pákový pořadač, 52mm, A4 - </t>
    </r>
    <r>
      <rPr>
        <b/>
        <sz val="11"/>
        <rFont val="Calibri"/>
        <family val="2"/>
        <charset val="238"/>
      </rPr>
      <t>tyrkysový/ledově modrý</t>
    </r>
  </si>
  <si>
    <r>
      <t xml:space="preserve">Polaminovaný pákový pořadač, 52mm, A4 - </t>
    </r>
    <r>
      <rPr>
        <b/>
        <sz val="11"/>
        <rFont val="Calibri"/>
        <family val="2"/>
        <charset val="238"/>
        <scheme val="minor"/>
      </rPr>
      <t>růžový</t>
    </r>
  </si>
  <si>
    <r>
      <t xml:space="preserve">Polaminovaný pákový pořadač, 80mm, A4 - </t>
    </r>
    <r>
      <rPr>
        <b/>
        <sz val="11"/>
        <rFont val="Calibri"/>
        <family val="2"/>
        <charset val="238"/>
        <scheme val="minor"/>
      </rPr>
      <t>purpurový</t>
    </r>
  </si>
  <si>
    <r>
      <t xml:space="preserve">Polaminovaný pákový pořadač, 80mm, A4 - </t>
    </r>
    <r>
      <rPr>
        <b/>
        <sz val="11"/>
        <rFont val="Calibri"/>
        <family val="2"/>
        <charset val="238"/>
        <scheme val="minor"/>
      </rPr>
      <t>tyrkysový/ledově modrý</t>
    </r>
  </si>
  <si>
    <r>
      <t xml:space="preserve">Polaminovaný pákový pořadač, 80mm, A4 - </t>
    </r>
    <r>
      <rPr>
        <b/>
        <sz val="11"/>
        <rFont val="Calibri"/>
        <family val="2"/>
        <charset val="238"/>
        <scheme val="minor"/>
      </rPr>
      <t>růžový</t>
    </r>
  </si>
  <si>
    <t>Čiré, min. 45 mic. Balení min. 100 ks.</t>
  </si>
  <si>
    <t>Samolepicí blok, žlutá barva, každý lístek má podél jedné strany lepivý pásek. Min. 3 ks po min. 100 listech v balení.</t>
  </si>
  <si>
    <r>
      <t xml:space="preserve">Samolepicí bločky 38 x 51 mm, </t>
    </r>
    <r>
      <rPr>
        <b/>
        <sz val="11"/>
        <rFont val="Calibri"/>
        <family val="2"/>
        <charset val="238"/>
      </rPr>
      <t>3 x žlutý</t>
    </r>
  </si>
  <si>
    <t>Lepicí páska cca 25mm x 66m transparentní</t>
  </si>
  <si>
    <t>Lepicí páska cca 38mm x 66m transparentní</t>
  </si>
  <si>
    <t>Lepicí páska cca 48-50mm x 66m transparentní</t>
  </si>
  <si>
    <t>Samolepící etikety bílé cca 64x21mm</t>
  </si>
  <si>
    <t>Samolepící etikety bílé cca 48x16,9mm</t>
  </si>
  <si>
    <t>Formát A4, min. 100 listů/balení.</t>
  </si>
  <si>
    <r>
      <t>Box na spisy s gumou - (PP min. 0,5 mm) -</t>
    </r>
    <r>
      <rPr>
        <b/>
        <sz val="11"/>
        <rFont val="Calibri"/>
        <family val="2"/>
        <charset val="238"/>
      </rPr>
      <t xml:space="preserve"> modrý, zelený</t>
    </r>
  </si>
  <si>
    <t>Box na formát A4, polypropylen min. 0,5 mm, kapacita min. 250 - 300 listů (80 g/m2), zajišťovací gumička.</t>
  </si>
  <si>
    <r>
      <t xml:space="preserve">Obálka plastová PVC s patentem (druk)  A6 - </t>
    </r>
    <r>
      <rPr>
        <b/>
        <sz val="11"/>
        <rFont val="Calibri"/>
        <family val="2"/>
        <charset val="238"/>
      </rPr>
      <t>modrá</t>
    </r>
  </si>
  <si>
    <t>Samolepící, 1 bal/min. 50ks.</t>
  </si>
  <si>
    <t>Obálky C6 cca 114 x 162 mm</t>
  </si>
  <si>
    <r>
      <t xml:space="preserve">Popisovač 0,3 mm - </t>
    </r>
    <r>
      <rPr>
        <b/>
        <sz val="11"/>
        <rFont val="Calibri"/>
        <family val="2"/>
        <charset val="238"/>
      </rPr>
      <t>černý</t>
    </r>
  </si>
  <si>
    <t>Popisovač 0,3 mm - sada 4ks</t>
  </si>
  <si>
    <r>
      <t xml:space="preserve">Popisovač  lihový 0,6 mm - </t>
    </r>
    <r>
      <rPr>
        <b/>
        <sz val="11"/>
        <rFont val="Calibri"/>
        <family val="2"/>
        <charset val="238"/>
      </rPr>
      <t>černý</t>
    </r>
  </si>
  <si>
    <r>
      <t>Popisovač na flipchart 2,5 mm -</t>
    </r>
    <r>
      <rPr>
        <b/>
        <sz val="11"/>
        <rFont val="Calibri"/>
        <family val="2"/>
        <charset val="238"/>
      </rPr>
      <t xml:space="preserve"> černý</t>
    </r>
  </si>
  <si>
    <t>Odolný proti vyschnutí, kulatý hrot, šíře stopy 2,5 mm, na flipchartové tabule, nepropíjí se papírem, ventilační uzávěr. 
Sada 4 ks: barva modrá, zelená, červená, černá.</t>
  </si>
  <si>
    <t>Voděodolný, otěruvzdorný inkoust, šíře stopy 0,6 mm, ventilační uzávěr, na papír, folie, sklo, plasty, polystyrén. 
Sada: barvy černá, zelená, červená, modrá.</t>
  </si>
  <si>
    <t xml:space="preserve">Samolepicí etikety cca 210x297 mm </t>
  </si>
  <si>
    <t>Pravítko 20 cm</t>
  </si>
  <si>
    <t>Balení po min. 50 ks.</t>
  </si>
  <si>
    <t>Papírová obálka na CD s okénkem</t>
  </si>
  <si>
    <t xml:space="preserve">Plastový pořadač A4 čtyřkroužkový z průhledného barevného polypropylenu. Kvalitní kovová mechanika. </t>
  </si>
  <si>
    <t>Pořadač A4 čtyřkroužkový plastový - mix barev</t>
  </si>
  <si>
    <t>Min. 5 roztažitelných přihrádek se štítky pro popis a min. 1 pevnou přihrádku, uzavírání na gumičku, délka cca 33 cm, šířka cca 25,4 cm, výška cca 3,8 cm. Materiál: polypropylen.</t>
  </si>
  <si>
    <t>Požadavek zadavatele: 
do sloupce označeného textem:</t>
  </si>
  <si>
    <r>
      <t xml:space="preserve">Dodavatel doplní do jednotlivých prázdných žlutě podbarvených buněk požadované údaje, tj. jednotkové ceny. 
</t>
    </r>
    <r>
      <rPr>
        <b/>
        <sz val="11"/>
        <color rgb="FFFF0000"/>
        <rFont val="Calibri"/>
        <family val="2"/>
        <charset val="238"/>
        <scheme val="minor"/>
      </rPr>
      <t>U položky č. 8 pak i obchodní název a typ.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</si>
</sst>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3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9" fillId="0" borderId="0"/>
    <xf numFmtId="0" fontId="8" fillId="0" borderId="0"/>
    <xf numFmtId="0" fontId="8" fillId="0" borderId="0"/>
    <xf numFmtId="0" fontId="22" fillId="0" borderId="0"/>
    <xf numFmtId="0" fontId="7" fillId="0" borderId="0"/>
    <xf numFmtId="0" fontId="7" fillId="0" borderId="0"/>
    <xf numFmtId="0" fontId="7" fillId="0" borderId="0"/>
    <xf numFmtId="44" fontId="24" fillId="0" borderId="0" applyFont="0" applyFill="0" applyBorder="0" applyAlignment="0" applyProtection="0"/>
  </cellStyleXfs>
  <cellXfs count="181">
    <xf numFmtId="0" fontId="0" fillId="0" borderId="0" xfId="0"/>
    <xf numFmtId="44" fontId="21" fillId="0" borderId="8" xfId="8" applyFont="1" applyFill="1" applyBorder="1" applyAlignment="1" applyProtection="1">
      <alignment horizontal="right" vertical="center" wrapText="1" indent="1"/>
    </xf>
    <xf numFmtId="44" fontId="21" fillId="0" borderId="22" xfId="8" applyFont="1" applyFill="1" applyBorder="1" applyAlignment="1" applyProtection="1">
      <alignment horizontal="right" vertical="center" wrapText="1" indent="1"/>
    </xf>
    <xf numFmtId="44" fontId="21" fillId="0" borderId="16" xfId="8" applyFont="1" applyFill="1" applyBorder="1" applyAlignment="1" applyProtection="1">
      <alignment horizontal="right" vertical="center" wrapText="1" indent="1"/>
    </xf>
    <xf numFmtId="44" fontId="21" fillId="0" borderId="20" xfId="8" applyFont="1" applyFill="1" applyBorder="1" applyAlignment="1" applyProtection="1">
      <alignment horizontal="right" vertical="center" wrapText="1" indent="1"/>
    </xf>
    <xf numFmtId="44" fontId="26" fillId="0" borderId="8" xfId="8" applyFont="1" applyFill="1" applyBorder="1" applyAlignment="1" applyProtection="1">
      <alignment horizontal="right" vertical="center" wrapText="1" indent="1"/>
    </xf>
    <xf numFmtId="44" fontId="23" fillId="0" borderId="8" xfId="8" applyFont="1" applyFill="1" applyBorder="1" applyAlignment="1" applyProtection="1">
      <alignment horizontal="right" vertical="center" wrapText="1" indent="1"/>
    </xf>
    <xf numFmtId="44" fontId="21" fillId="0" borderId="9" xfId="8" applyFont="1" applyFill="1" applyBorder="1" applyAlignment="1" applyProtection="1">
      <alignment horizontal="right" vertical="center" wrapText="1" indent="1"/>
    </xf>
    <xf numFmtId="0" fontId="28" fillId="0" borderId="0" xfId="0" applyFont="1" applyFill="1" applyBorder="1" applyAlignment="1" applyProtection="1">
      <alignment horizontal="center" vertical="center" wrapText="1"/>
    </xf>
    <xf numFmtId="0" fontId="28" fillId="0" borderId="33" xfId="0" applyFont="1" applyFill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0" fillId="2" borderId="38" xfId="0" applyFill="1" applyBorder="1" applyAlignment="1" applyProtection="1">
      <alignment horizontal="center" vertical="center" wrapText="1"/>
    </xf>
    <xf numFmtId="0" fontId="12" fillId="0" borderId="36" xfId="0" applyNumberFormat="1" applyFont="1" applyBorder="1" applyAlignment="1" applyProtection="1">
      <alignment horizontal="center" vertical="center" wrapText="1"/>
    </xf>
    <xf numFmtId="0" fontId="0" fillId="0" borderId="0" xfId="0" applyProtection="1"/>
    <xf numFmtId="0" fontId="20" fillId="0" borderId="0" xfId="0" applyFont="1" applyFill="1" applyAlignment="1" applyProtection="1">
      <alignment horizontal="left" vertical="center" wrapText="1"/>
    </xf>
    <xf numFmtId="0" fontId="20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12" xfId="0" applyBorder="1" applyProtection="1"/>
    <xf numFmtId="0" fontId="16" fillId="3" borderId="2" xfId="0" applyFont="1" applyFill="1" applyBorder="1" applyAlignment="1" applyProtection="1">
      <alignment horizontal="center" vertical="center" textRotation="90" wrapText="1"/>
    </xf>
    <xf numFmtId="0" fontId="16" fillId="3" borderId="3" xfId="0" applyFont="1" applyFill="1" applyBorder="1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wrapText="1"/>
    </xf>
    <xf numFmtId="0" fontId="12" fillId="2" borderId="3" xfId="0" applyFont="1" applyFill="1" applyBorder="1" applyAlignment="1" applyProtection="1">
      <alignment horizontal="center" vertical="center" wrapText="1"/>
    </xf>
    <xf numFmtId="0" fontId="12" fillId="3" borderId="3" xfId="0" applyFont="1" applyFill="1" applyBorder="1" applyAlignment="1" applyProtection="1">
      <alignment horizontal="center" vertical="center" wrapText="1"/>
    </xf>
    <xf numFmtId="0" fontId="16" fillId="3" borderId="27" xfId="0" applyFont="1" applyFill="1" applyBorder="1" applyAlignment="1" applyProtection="1">
      <alignment horizontal="center" vertical="center" wrapText="1"/>
    </xf>
    <xf numFmtId="0" fontId="0" fillId="0" borderId="26" xfId="0" applyBorder="1" applyProtection="1"/>
    <xf numFmtId="164" fontId="0" fillId="0" borderId="12" xfId="0" applyNumberFormat="1" applyBorder="1" applyAlignment="1" applyProtection="1">
      <alignment vertical="center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23" fillId="0" borderId="6" xfId="1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21" fillId="0" borderId="6" xfId="1" applyFont="1" applyFill="1" applyBorder="1" applyAlignment="1" applyProtection="1">
      <alignment horizontal="center" vertical="center" wrapText="1"/>
    </xf>
    <xf numFmtId="0" fontId="21" fillId="0" borderId="6" xfId="5" applyFont="1" applyFill="1" applyBorder="1" applyAlignment="1" applyProtection="1">
      <alignment horizontal="left" vertical="center" wrapText="1" indent="1"/>
    </xf>
    <xf numFmtId="0" fontId="17" fillId="0" borderId="15" xfId="0" applyFont="1" applyFill="1" applyBorder="1" applyAlignment="1" applyProtection="1">
      <alignment horizontal="center" vertical="center" wrapText="1"/>
    </xf>
    <xf numFmtId="164" fontId="0" fillId="0" borderId="6" xfId="0" applyNumberFormat="1" applyBorder="1" applyAlignment="1" applyProtection="1">
      <alignment horizontal="right" vertical="center" indent="1"/>
    </xf>
    <xf numFmtId="164" fontId="17" fillId="0" borderId="6" xfId="0" applyNumberFormat="1" applyFont="1" applyFill="1" applyBorder="1" applyAlignment="1" applyProtection="1">
      <alignment horizontal="right" vertical="center" wrapText="1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3" fillId="0" borderId="15" xfId="0" applyFont="1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9" fillId="0" borderId="15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center" vertical="center" wrapText="1"/>
    </xf>
    <xf numFmtId="0" fontId="12" fillId="0" borderId="15" xfId="0" applyFont="1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23" fillId="0" borderId="8" xfId="1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21" fillId="0" borderId="8" xfId="1" applyFont="1" applyFill="1" applyBorder="1" applyAlignment="1" applyProtection="1">
      <alignment horizontal="center" vertical="center" wrapText="1"/>
    </xf>
    <xf numFmtId="0" fontId="21" fillId="0" borderId="8" xfId="5" applyFont="1" applyFill="1" applyBorder="1" applyAlignment="1" applyProtection="1">
      <alignment horizontal="left" vertical="center" wrapText="1" indent="1"/>
    </xf>
    <xf numFmtId="0" fontId="17" fillId="0" borderId="16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17" fillId="0" borderId="8" xfId="0" applyNumberFormat="1" applyFont="1" applyFill="1" applyBorder="1" applyAlignment="1" applyProtection="1">
      <alignment horizontal="right" vertical="center" wrapText="1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3" fillId="0" borderId="16" xfId="0" applyFont="1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9" fillId="0" borderId="16" xfId="0" applyFont="1" applyFill="1" applyBorder="1" applyAlignment="1" applyProtection="1">
      <alignment horizontal="center" vertical="center" wrapText="1"/>
    </xf>
    <xf numFmtId="0" fontId="4" fillId="0" borderId="16" xfId="0" applyFont="1" applyFill="1" applyBorder="1" applyAlignment="1" applyProtection="1">
      <alignment horizontal="center" vertical="center" wrapText="1"/>
    </xf>
    <xf numFmtId="0" fontId="12" fillId="0" borderId="16" xfId="0" applyFont="1" applyFill="1" applyBorder="1" applyAlignment="1" applyProtection="1">
      <alignment horizontal="center" vertical="center" wrapText="1"/>
    </xf>
    <xf numFmtId="0" fontId="0" fillId="0" borderId="29" xfId="0" applyFill="1" applyBorder="1" applyAlignment="1" applyProtection="1">
      <alignment horizontal="center" vertical="center" wrapText="1"/>
    </xf>
    <xf numFmtId="0" fontId="23" fillId="0" borderId="8" xfId="1" applyFont="1" applyFill="1" applyBorder="1" applyAlignment="1" applyProtection="1">
      <alignment horizontal="center" vertical="center" wrapText="1"/>
    </xf>
    <xf numFmtId="0" fontId="23" fillId="0" borderId="8" xfId="5" applyFont="1" applyFill="1" applyBorder="1" applyAlignment="1" applyProtection="1">
      <alignment horizontal="left" vertical="center" wrapText="1" indent="1"/>
    </xf>
    <xf numFmtId="0" fontId="17" fillId="0" borderId="17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11" fillId="0" borderId="8" xfId="0" applyFont="1" applyFill="1" applyBorder="1" applyAlignment="1" applyProtection="1">
      <alignment horizontal="left" vertical="center" wrapText="1" indent="1"/>
    </xf>
    <xf numFmtId="0" fontId="0" fillId="0" borderId="8" xfId="0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left" vertical="center" wrapText="1" inden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11" fillId="0" borderId="14" xfId="0" applyFont="1" applyFill="1" applyBorder="1" applyAlignment="1" applyProtection="1">
      <alignment horizontal="left" vertical="center" wrapText="1" inden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2" fillId="0" borderId="14" xfId="0" applyFont="1" applyFill="1" applyBorder="1" applyAlignment="1" applyProtection="1">
      <alignment horizontal="left" vertical="center" wrapText="1" indent="1"/>
    </xf>
    <xf numFmtId="0" fontId="17" fillId="0" borderId="23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17" fillId="0" borderId="14" xfId="0" applyNumberFormat="1" applyFont="1" applyFill="1" applyBorder="1" applyAlignment="1" applyProtection="1">
      <alignment horizontal="right" vertical="center" wrapText="1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11" fillId="0" borderId="20" xfId="0" applyFont="1" applyFill="1" applyBorder="1" applyAlignment="1" applyProtection="1">
      <alignment horizontal="left" vertical="center" wrapText="1" indent="1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0" fillId="0" borderId="20" xfId="0" applyFill="1" applyBorder="1" applyAlignment="1" applyProtection="1">
      <alignment horizontal="center" vertical="center" wrapText="1"/>
    </xf>
    <xf numFmtId="0" fontId="2" fillId="0" borderId="20" xfId="0" applyFont="1" applyFill="1" applyBorder="1" applyAlignment="1" applyProtection="1">
      <alignment horizontal="left" vertical="center" wrapText="1" indent="1"/>
    </xf>
    <xf numFmtId="0" fontId="17" fillId="0" borderId="1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17" fillId="0" borderId="20" xfId="0" applyNumberFormat="1" applyFont="1" applyFill="1" applyBorder="1" applyAlignment="1" applyProtection="1">
      <alignment horizontal="right" vertical="center" wrapText="1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0" fontId="0" fillId="0" borderId="30" xfId="0" applyFill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vertical="center"/>
    </xf>
    <xf numFmtId="0" fontId="2" fillId="0" borderId="16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0" fillId="0" borderId="12" xfId="0" applyBorder="1" applyAlignment="1" applyProtection="1">
      <alignment vertical="center"/>
    </xf>
    <xf numFmtId="3" fontId="0" fillId="0" borderId="21" xfId="0" applyNumberFormat="1" applyFill="1" applyBorder="1" applyAlignment="1" applyProtection="1">
      <alignment horizontal="center" vertical="center" wrapText="1"/>
    </xf>
    <xf numFmtId="0" fontId="23" fillId="0" borderId="22" xfId="0" applyFont="1" applyFill="1" applyBorder="1" applyAlignment="1" applyProtection="1">
      <alignment horizontal="left" vertical="center" wrapText="1" indent="1"/>
    </xf>
    <xf numFmtId="3" fontId="0" fillId="0" borderId="22" xfId="0" applyNumberFormat="1" applyFill="1" applyBorder="1" applyAlignment="1" applyProtection="1">
      <alignment horizontal="center" vertical="center" wrapText="1"/>
    </xf>
    <xf numFmtId="0" fontId="25" fillId="0" borderId="22" xfId="0" applyFont="1" applyFill="1" applyBorder="1" applyAlignment="1" applyProtection="1">
      <alignment horizontal="center" vertical="center" wrapText="1"/>
    </xf>
    <xf numFmtId="0" fontId="25" fillId="0" borderId="22" xfId="0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0" borderId="23" xfId="0" applyFont="1" applyFill="1" applyBorder="1" applyAlignment="1" applyProtection="1">
      <alignment horizontal="center" vertical="center" wrapText="1"/>
    </xf>
    <xf numFmtId="0" fontId="9" fillId="0" borderId="23" xfId="0" applyFont="1" applyFill="1" applyBorder="1" applyAlignment="1" applyProtection="1">
      <alignment horizontal="center" vertical="center" wrapText="1"/>
    </xf>
    <xf numFmtId="0" fontId="5" fillId="0" borderId="23" xfId="0" applyFont="1" applyFill="1" applyBorder="1" applyAlignment="1" applyProtection="1">
      <alignment horizontal="center" vertical="center" wrapText="1"/>
    </xf>
    <xf numFmtId="0" fontId="12" fillId="0" borderId="23" xfId="0" applyFont="1" applyFill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center" vertical="center" wrapText="1"/>
    </xf>
    <xf numFmtId="3" fontId="0" fillId="0" borderId="24" xfId="0" applyNumberFormat="1" applyFill="1" applyBorder="1" applyAlignment="1" applyProtection="1">
      <alignment horizontal="center" vertical="center" wrapText="1"/>
    </xf>
    <xf numFmtId="0" fontId="23" fillId="0" borderId="16" xfId="1" applyFont="1" applyFill="1" applyBorder="1" applyAlignment="1" applyProtection="1">
      <alignment horizontal="left" vertical="center" wrapText="1" inden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21" fillId="0" borderId="16" xfId="1" applyFont="1" applyFill="1" applyBorder="1" applyAlignment="1" applyProtection="1">
      <alignment horizontal="center" vertical="center" wrapText="1"/>
    </xf>
    <xf numFmtId="0" fontId="21" fillId="0" borderId="16" xfId="5" applyFont="1" applyFill="1" applyBorder="1" applyAlignment="1" applyProtection="1">
      <alignment horizontal="left" vertical="center" wrapText="1" indent="1"/>
    </xf>
    <xf numFmtId="0" fontId="17" fillId="0" borderId="25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2" fillId="0" borderId="16" xfId="0" applyFont="1" applyFill="1" applyBorder="1" applyAlignment="1" applyProtection="1">
      <alignment horizontal="center" vertical="center" wrapText="1"/>
    </xf>
    <xf numFmtId="0" fontId="9" fillId="0" borderId="16" xfId="0" applyFont="1" applyFill="1" applyBorder="1" applyAlignment="1" applyProtection="1">
      <alignment horizontal="center" vertical="center" wrapText="1"/>
    </xf>
    <xf numFmtId="0" fontId="12" fillId="0" borderId="16" xfId="0" applyFont="1" applyFill="1" applyBorder="1" applyAlignment="1" applyProtection="1">
      <alignment horizontal="center" vertical="center" wrapText="1"/>
    </xf>
    <xf numFmtId="0" fontId="0" fillId="0" borderId="29" xfId="0" applyFill="1" applyBorder="1" applyAlignment="1" applyProtection="1">
      <alignment horizontal="center" vertical="center" wrapText="1"/>
    </xf>
    <xf numFmtId="0" fontId="23" fillId="0" borderId="20" xfId="1" applyFont="1" applyFill="1" applyBorder="1" applyAlignment="1" applyProtection="1">
      <alignment horizontal="left" vertical="center" wrapText="1" indent="1"/>
    </xf>
    <xf numFmtId="0" fontId="21" fillId="0" borderId="20" xfId="1" applyFont="1" applyFill="1" applyBorder="1" applyAlignment="1" applyProtection="1">
      <alignment horizontal="center" vertical="center" wrapText="1"/>
    </xf>
    <xf numFmtId="0" fontId="21" fillId="0" borderId="20" xfId="5" applyFont="1" applyFill="1" applyBorder="1" applyAlignment="1" applyProtection="1">
      <alignment horizontal="left" vertical="center" wrapText="1" indent="1"/>
    </xf>
    <xf numFmtId="0" fontId="26" fillId="0" borderId="8" xfId="5" applyFont="1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23" fillId="0" borderId="9" xfId="1" applyFont="1" applyFill="1" applyBorder="1" applyAlignment="1" applyProtection="1">
      <alignment horizontal="lef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21" fillId="0" borderId="9" xfId="1" applyFont="1" applyFill="1" applyBorder="1" applyAlignment="1" applyProtection="1">
      <alignment horizontal="center" vertical="center" wrapText="1"/>
    </xf>
    <xf numFmtId="0" fontId="21" fillId="0" borderId="9" xfId="5" applyFont="1" applyFill="1" applyBorder="1" applyAlignment="1" applyProtection="1">
      <alignment horizontal="left" vertical="center" wrapText="1" indent="1"/>
    </xf>
    <xf numFmtId="0" fontId="17" fillId="0" borderId="18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0" borderId="18" xfId="0" applyFont="1" applyFill="1" applyBorder="1" applyAlignment="1" applyProtection="1">
      <alignment horizontal="center" vertical="center" wrapText="1"/>
    </xf>
    <xf numFmtId="0" fontId="9" fillId="0" borderId="18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0" fontId="12" fillId="0" borderId="18" xfId="0" applyFont="1" applyFill="1" applyBorder="1" applyAlignment="1" applyProtection="1">
      <alignment horizontal="center" vertical="center" wrapText="1"/>
    </xf>
    <xf numFmtId="0" fontId="0" fillId="0" borderId="32" xfId="0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2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3" borderId="2" xfId="0" applyFont="1" applyFill="1" applyBorder="1" applyAlignment="1" applyProtection="1">
      <alignment horizontal="center" vertical="center" wrapText="1"/>
    </xf>
    <xf numFmtId="0" fontId="12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right" vertical="center" wrapText="1"/>
    </xf>
    <xf numFmtId="0" fontId="16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2" xfId="0" applyNumberFormat="1" applyFont="1" applyBorder="1" applyAlignment="1" applyProtection="1">
      <alignment horizontal="center" vertical="center"/>
    </xf>
    <xf numFmtId="164" fontId="10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7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7" fillId="2" borderId="8" xfId="0" applyFont="1" applyFill="1" applyBorder="1" applyAlignment="1" applyProtection="1">
      <alignment horizontal="left" vertical="center" wrapText="1" indent="1"/>
      <protection locked="0"/>
    </xf>
  </cellXfs>
  <cellStyles count="9">
    <cellStyle name="Měna" xfId="8" builtinId="4"/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5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07"/>
  <sheetViews>
    <sheetView showGridLines="0" tabSelected="1" topLeftCell="B1" zoomScale="60" zoomScaleNormal="60" workbookViewId="0">
      <selection activeCell="J7" sqref="J7"/>
    </sheetView>
  </sheetViews>
  <sheetFormatPr defaultRowHeight="14.5" x14ac:dyDescent="0.35"/>
  <cols>
    <col min="1" max="1" width="2.7265625" style="15" bestFit="1" customWidth="1"/>
    <col min="2" max="2" width="5.54296875" style="15" bestFit="1" customWidth="1"/>
    <col min="3" max="3" width="57.1796875" style="19" customWidth="1"/>
    <col min="4" max="4" width="12.453125" style="172" customWidth="1"/>
    <col min="5" max="5" width="11.1796875" style="18" customWidth="1"/>
    <col min="6" max="6" width="112.7265625" style="19" customWidth="1"/>
    <col min="7" max="7" width="31.26953125" style="19" customWidth="1"/>
    <col min="8" max="8" width="17.7265625" style="19" hidden="1" customWidth="1"/>
    <col min="9" max="9" width="24" style="15" customWidth="1"/>
    <col min="10" max="10" width="22.7265625" style="15" customWidth="1"/>
    <col min="11" max="11" width="20.54296875" style="15" bestFit="1" customWidth="1"/>
    <col min="12" max="12" width="19.54296875" style="15" bestFit="1" customWidth="1"/>
    <col min="13" max="13" width="14.90625" style="15" customWidth="1"/>
    <col min="14" max="14" width="19" style="15" bestFit="1" customWidth="1"/>
    <col min="15" max="15" width="28.26953125" style="15" hidden="1" customWidth="1"/>
    <col min="16" max="16" width="21.54296875" style="15" hidden="1" customWidth="1"/>
    <col min="17" max="17" width="32.1796875" style="15" customWidth="1"/>
    <col min="18" max="18" width="41" style="15" customWidth="1"/>
    <col min="19" max="19" width="28.26953125" style="15" customWidth="1"/>
    <col min="20" max="20" width="17.54296875" style="15" hidden="1" customWidth="1"/>
    <col min="21" max="21" width="40.1796875" style="20" customWidth="1"/>
    <col min="22" max="16384" width="8.7265625" style="15"/>
  </cols>
  <sheetData>
    <row r="1" spans="1:22" ht="38.25" customHeight="1" x14ac:dyDescent="0.35">
      <c r="B1" s="16" t="s">
        <v>61</v>
      </c>
      <c r="C1" s="17"/>
      <c r="D1" s="17"/>
    </row>
    <row r="2" spans="1:22" ht="20.149999999999999" customHeight="1" x14ac:dyDescent="0.35">
      <c r="C2" s="15"/>
      <c r="D2" s="21"/>
      <c r="E2" s="22"/>
      <c r="F2" s="23"/>
      <c r="G2" s="23"/>
      <c r="H2" s="23"/>
      <c r="I2" s="23"/>
      <c r="J2" s="23"/>
      <c r="L2" s="24"/>
      <c r="M2" s="24"/>
      <c r="N2" s="24"/>
      <c r="O2" s="24"/>
      <c r="P2" s="24"/>
      <c r="Q2" s="24"/>
      <c r="R2" s="24"/>
      <c r="S2" s="24"/>
      <c r="T2" s="25"/>
      <c r="U2" s="26"/>
    </row>
    <row r="3" spans="1:22" ht="20.149999999999999" customHeight="1" x14ac:dyDescent="0.35">
      <c r="B3" s="8" t="s">
        <v>129</v>
      </c>
      <c r="C3" s="9"/>
      <c r="D3" s="10" t="s">
        <v>0</v>
      </c>
      <c r="E3" s="11"/>
      <c r="F3" s="14" t="s">
        <v>130</v>
      </c>
      <c r="G3" s="27"/>
      <c r="H3" s="28"/>
      <c r="I3" s="28"/>
      <c r="J3" s="28"/>
      <c r="K3" s="28"/>
      <c r="L3" s="28"/>
      <c r="N3" s="29"/>
      <c r="O3" s="29"/>
      <c r="P3" s="29"/>
      <c r="Q3" s="24"/>
      <c r="R3" s="24"/>
      <c r="S3" s="24"/>
    </row>
    <row r="4" spans="1:22" ht="20.149999999999999" customHeight="1" thickBot="1" x14ac:dyDescent="0.4">
      <c r="B4" s="8"/>
      <c r="C4" s="9"/>
      <c r="D4" s="12"/>
      <c r="E4" s="13"/>
      <c r="F4" s="14"/>
      <c r="G4" s="27"/>
      <c r="H4" s="23"/>
      <c r="I4" s="24"/>
      <c r="J4" s="24"/>
      <c r="L4" s="24"/>
      <c r="M4" s="24"/>
      <c r="N4" s="24"/>
      <c r="O4" s="24"/>
      <c r="P4" s="24"/>
      <c r="Q4" s="24"/>
      <c r="R4" s="24"/>
      <c r="S4" s="24"/>
    </row>
    <row r="5" spans="1:22" ht="34.5" customHeight="1" thickBot="1" x14ac:dyDescent="0.4">
      <c r="B5" s="30"/>
      <c r="C5" s="31"/>
      <c r="D5" s="32"/>
      <c r="E5" s="32"/>
      <c r="F5" s="23"/>
      <c r="G5" s="33" t="s">
        <v>0</v>
      </c>
      <c r="H5" s="34"/>
      <c r="J5" s="33" t="s">
        <v>0</v>
      </c>
      <c r="U5" s="35"/>
    </row>
    <row r="6" spans="1:22" ht="69" customHeight="1" thickTop="1" thickBot="1" x14ac:dyDescent="0.4">
      <c r="A6" s="36"/>
      <c r="B6" s="37" t="s">
        <v>1</v>
      </c>
      <c r="C6" s="38" t="s">
        <v>11</v>
      </c>
      <c r="D6" s="38" t="s">
        <v>2</v>
      </c>
      <c r="E6" s="38" t="s">
        <v>12</v>
      </c>
      <c r="F6" s="38" t="s">
        <v>13</v>
      </c>
      <c r="G6" s="39" t="s">
        <v>72</v>
      </c>
      <c r="H6" s="38" t="s">
        <v>14</v>
      </c>
      <c r="I6" s="38" t="s">
        <v>3</v>
      </c>
      <c r="J6" s="40" t="s">
        <v>4</v>
      </c>
      <c r="K6" s="41" t="s">
        <v>5</v>
      </c>
      <c r="L6" s="41" t="s">
        <v>6</v>
      </c>
      <c r="M6" s="38" t="s">
        <v>15</v>
      </c>
      <c r="N6" s="38" t="s">
        <v>16</v>
      </c>
      <c r="O6" s="38" t="s">
        <v>24</v>
      </c>
      <c r="P6" s="38" t="s">
        <v>17</v>
      </c>
      <c r="Q6" s="41" t="s">
        <v>18</v>
      </c>
      <c r="R6" s="38" t="s">
        <v>19</v>
      </c>
      <c r="S6" s="38" t="s">
        <v>20</v>
      </c>
      <c r="T6" s="38" t="s">
        <v>21</v>
      </c>
      <c r="U6" s="42" t="s">
        <v>22</v>
      </c>
      <c r="V6" s="43"/>
    </row>
    <row r="7" spans="1:22" ht="25.5" customHeight="1" thickTop="1" x14ac:dyDescent="0.35">
      <c r="A7" s="44"/>
      <c r="B7" s="45">
        <v>1</v>
      </c>
      <c r="C7" s="46" t="s">
        <v>27</v>
      </c>
      <c r="D7" s="47">
        <v>1</v>
      </c>
      <c r="E7" s="48" t="s">
        <v>28</v>
      </c>
      <c r="F7" s="49" t="s">
        <v>68</v>
      </c>
      <c r="G7" s="50" t="s">
        <v>23</v>
      </c>
      <c r="H7" s="51">
        <f t="shared" ref="H7:H38" si="0">D7*I7</f>
        <v>68</v>
      </c>
      <c r="I7" s="52">
        <v>68</v>
      </c>
      <c r="J7" s="173"/>
      <c r="K7" s="53">
        <f t="shared" ref="K7:K34" si="1">D7*J7</f>
        <v>0</v>
      </c>
      <c r="L7" s="54" t="str">
        <f t="shared" ref="L7:L34" si="2">IF(ISNUMBER(J7), IF(J7&gt;I7,"NEVYHOVUJE","VYHOVUJE")," ")</f>
        <v xml:space="preserve"> </v>
      </c>
      <c r="M7" s="55" t="s">
        <v>26</v>
      </c>
      <c r="N7" s="56" t="s">
        <v>23</v>
      </c>
      <c r="O7" s="57"/>
      <c r="P7" s="57"/>
      <c r="Q7" s="58" t="s">
        <v>59</v>
      </c>
      <c r="R7" s="58" t="s">
        <v>60</v>
      </c>
      <c r="S7" s="59">
        <v>21</v>
      </c>
      <c r="T7" s="57"/>
      <c r="U7" s="60" t="s">
        <v>10</v>
      </c>
      <c r="V7" s="43"/>
    </row>
    <row r="8" spans="1:22" ht="23.25" customHeight="1" x14ac:dyDescent="0.35">
      <c r="A8" s="36"/>
      <c r="B8" s="61">
        <v>2</v>
      </c>
      <c r="C8" s="62" t="s">
        <v>69</v>
      </c>
      <c r="D8" s="63">
        <v>50</v>
      </c>
      <c r="E8" s="64" t="s">
        <v>29</v>
      </c>
      <c r="F8" s="65" t="s">
        <v>30</v>
      </c>
      <c r="G8" s="66"/>
      <c r="H8" s="67">
        <f t="shared" si="0"/>
        <v>325</v>
      </c>
      <c r="I8" s="68">
        <v>6.5</v>
      </c>
      <c r="J8" s="174"/>
      <c r="K8" s="69">
        <f t="shared" si="1"/>
        <v>0</v>
      </c>
      <c r="L8" s="70" t="str">
        <f t="shared" si="2"/>
        <v xml:space="preserve"> </v>
      </c>
      <c r="M8" s="71"/>
      <c r="N8" s="72"/>
      <c r="O8" s="73"/>
      <c r="P8" s="73"/>
      <c r="Q8" s="74"/>
      <c r="R8" s="74"/>
      <c r="S8" s="75"/>
      <c r="T8" s="73"/>
      <c r="U8" s="76"/>
      <c r="V8" s="43"/>
    </row>
    <row r="9" spans="1:22" ht="17.25" customHeight="1" x14ac:dyDescent="0.35">
      <c r="A9" s="36"/>
      <c r="B9" s="61">
        <v>3</v>
      </c>
      <c r="C9" s="62" t="s">
        <v>31</v>
      </c>
      <c r="D9" s="63">
        <v>1</v>
      </c>
      <c r="E9" s="64" t="s">
        <v>28</v>
      </c>
      <c r="F9" s="65" t="s">
        <v>70</v>
      </c>
      <c r="G9" s="66"/>
      <c r="H9" s="67">
        <f t="shared" si="0"/>
        <v>28</v>
      </c>
      <c r="I9" s="68">
        <v>28</v>
      </c>
      <c r="J9" s="174"/>
      <c r="K9" s="69">
        <f t="shared" si="1"/>
        <v>0</v>
      </c>
      <c r="L9" s="70" t="str">
        <f t="shared" si="2"/>
        <v xml:space="preserve"> </v>
      </c>
      <c r="M9" s="71"/>
      <c r="N9" s="72"/>
      <c r="O9" s="73"/>
      <c r="P9" s="73"/>
      <c r="Q9" s="74"/>
      <c r="R9" s="74"/>
      <c r="S9" s="75"/>
      <c r="T9" s="73"/>
      <c r="U9" s="76"/>
      <c r="V9" s="43"/>
    </row>
    <row r="10" spans="1:22" ht="17.25" customHeight="1" x14ac:dyDescent="0.35">
      <c r="A10" s="36"/>
      <c r="B10" s="61">
        <v>4</v>
      </c>
      <c r="C10" s="62" t="s">
        <v>32</v>
      </c>
      <c r="D10" s="63">
        <v>1</v>
      </c>
      <c r="E10" s="64" t="s">
        <v>28</v>
      </c>
      <c r="F10" s="65" t="s">
        <v>71</v>
      </c>
      <c r="G10" s="66"/>
      <c r="H10" s="67">
        <f t="shared" si="0"/>
        <v>20</v>
      </c>
      <c r="I10" s="68">
        <v>20</v>
      </c>
      <c r="J10" s="174"/>
      <c r="K10" s="69">
        <f t="shared" si="1"/>
        <v>0</v>
      </c>
      <c r="L10" s="70" t="str">
        <f t="shared" si="2"/>
        <v xml:space="preserve"> </v>
      </c>
      <c r="M10" s="71"/>
      <c r="N10" s="72"/>
      <c r="O10" s="73"/>
      <c r="P10" s="73"/>
      <c r="Q10" s="74"/>
      <c r="R10" s="74"/>
      <c r="S10" s="75"/>
      <c r="T10" s="73"/>
      <c r="U10" s="76"/>
      <c r="V10" s="43"/>
    </row>
    <row r="11" spans="1:22" ht="17.25" customHeight="1" x14ac:dyDescent="0.35">
      <c r="A11" s="36"/>
      <c r="B11" s="61">
        <v>5</v>
      </c>
      <c r="C11" s="62" t="s">
        <v>77</v>
      </c>
      <c r="D11" s="63">
        <v>1</v>
      </c>
      <c r="E11" s="77" t="s">
        <v>29</v>
      </c>
      <c r="F11" s="78" t="s">
        <v>33</v>
      </c>
      <c r="G11" s="66"/>
      <c r="H11" s="67">
        <f t="shared" si="0"/>
        <v>17</v>
      </c>
      <c r="I11" s="68">
        <v>17</v>
      </c>
      <c r="J11" s="174"/>
      <c r="K11" s="69">
        <f t="shared" si="1"/>
        <v>0</v>
      </c>
      <c r="L11" s="70" t="str">
        <f t="shared" si="2"/>
        <v xml:space="preserve"> </v>
      </c>
      <c r="M11" s="71"/>
      <c r="N11" s="72"/>
      <c r="O11" s="73"/>
      <c r="P11" s="73"/>
      <c r="Q11" s="74"/>
      <c r="R11" s="74"/>
      <c r="S11" s="75"/>
      <c r="T11" s="73"/>
      <c r="U11" s="76"/>
      <c r="V11" s="43"/>
    </row>
    <row r="12" spans="1:22" ht="17.25" customHeight="1" x14ac:dyDescent="0.35">
      <c r="A12" s="36"/>
      <c r="B12" s="61">
        <v>6</v>
      </c>
      <c r="C12" s="62" t="s">
        <v>73</v>
      </c>
      <c r="D12" s="63">
        <v>1</v>
      </c>
      <c r="E12" s="64" t="s">
        <v>29</v>
      </c>
      <c r="F12" s="65" t="s">
        <v>34</v>
      </c>
      <c r="G12" s="66"/>
      <c r="H12" s="67">
        <f t="shared" si="0"/>
        <v>12</v>
      </c>
      <c r="I12" s="68">
        <v>12</v>
      </c>
      <c r="J12" s="174"/>
      <c r="K12" s="69">
        <f t="shared" si="1"/>
        <v>0</v>
      </c>
      <c r="L12" s="70" t="str">
        <f t="shared" si="2"/>
        <v xml:space="preserve"> </v>
      </c>
      <c r="M12" s="71"/>
      <c r="N12" s="72"/>
      <c r="O12" s="73"/>
      <c r="P12" s="73"/>
      <c r="Q12" s="74"/>
      <c r="R12" s="74"/>
      <c r="S12" s="75"/>
      <c r="T12" s="73"/>
      <c r="U12" s="76"/>
      <c r="V12" s="43"/>
    </row>
    <row r="13" spans="1:22" ht="17.25" customHeight="1" x14ac:dyDescent="0.35">
      <c r="A13" s="36"/>
      <c r="B13" s="61">
        <v>7</v>
      </c>
      <c r="C13" s="62" t="s">
        <v>78</v>
      </c>
      <c r="D13" s="63">
        <v>1</v>
      </c>
      <c r="E13" s="64" t="s">
        <v>29</v>
      </c>
      <c r="F13" s="65" t="s">
        <v>35</v>
      </c>
      <c r="G13" s="79"/>
      <c r="H13" s="67">
        <f t="shared" si="0"/>
        <v>13</v>
      </c>
      <c r="I13" s="68">
        <v>13</v>
      </c>
      <c r="J13" s="174"/>
      <c r="K13" s="69">
        <f t="shared" si="1"/>
        <v>0</v>
      </c>
      <c r="L13" s="70" t="str">
        <f t="shared" si="2"/>
        <v xml:space="preserve"> </v>
      </c>
      <c r="M13" s="71"/>
      <c r="N13" s="72"/>
      <c r="O13" s="73"/>
      <c r="P13" s="73"/>
      <c r="Q13" s="74"/>
      <c r="R13" s="74"/>
      <c r="S13" s="75"/>
      <c r="T13" s="73"/>
      <c r="U13" s="76"/>
      <c r="V13" s="43"/>
    </row>
    <row r="14" spans="1:22" ht="111.75" customHeight="1" x14ac:dyDescent="0.35">
      <c r="A14" s="36"/>
      <c r="B14" s="61">
        <v>8</v>
      </c>
      <c r="C14" s="62" t="s">
        <v>36</v>
      </c>
      <c r="D14" s="63">
        <v>1</v>
      </c>
      <c r="E14" s="64" t="s">
        <v>29</v>
      </c>
      <c r="F14" s="65" t="s">
        <v>74</v>
      </c>
      <c r="G14" s="180"/>
      <c r="H14" s="67">
        <f t="shared" si="0"/>
        <v>6500</v>
      </c>
      <c r="I14" s="68">
        <v>6500</v>
      </c>
      <c r="J14" s="174"/>
      <c r="K14" s="69">
        <f t="shared" si="1"/>
        <v>0</v>
      </c>
      <c r="L14" s="70" t="str">
        <f t="shared" si="2"/>
        <v xml:space="preserve"> </v>
      </c>
      <c r="M14" s="71"/>
      <c r="N14" s="72"/>
      <c r="O14" s="73"/>
      <c r="P14" s="73"/>
      <c r="Q14" s="74"/>
      <c r="R14" s="74"/>
      <c r="S14" s="75"/>
      <c r="T14" s="73"/>
      <c r="U14" s="76"/>
      <c r="V14" s="43"/>
    </row>
    <row r="15" spans="1:22" ht="24" customHeight="1" x14ac:dyDescent="0.35">
      <c r="A15" s="36"/>
      <c r="B15" s="61">
        <v>9</v>
      </c>
      <c r="C15" s="62" t="s">
        <v>37</v>
      </c>
      <c r="D15" s="63">
        <v>1</v>
      </c>
      <c r="E15" s="64" t="s">
        <v>28</v>
      </c>
      <c r="F15" s="65" t="s">
        <v>75</v>
      </c>
      <c r="G15" s="80" t="s">
        <v>23</v>
      </c>
      <c r="H15" s="67">
        <f t="shared" si="0"/>
        <v>25</v>
      </c>
      <c r="I15" s="68">
        <v>25</v>
      </c>
      <c r="J15" s="174"/>
      <c r="K15" s="69">
        <f t="shared" si="1"/>
        <v>0</v>
      </c>
      <c r="L15" s="70" t="str">
        <f t="shared" si="2"/>
        <v xml:space="preserve"> </v>
      </c>
      <c r="M15" s="71"/>
      <c r="N15" s="72"/>
      <c r="O15" s="73"/>
      <c r="P15" s="73"/>
      <c r="Q15" s="74"/>
      <c r="R15" s="74"/>
      <c r="S15" s="75"/>
      <c r="T15" s="73"/>
      <c r="U15" s="76"/>
      <c r="V15" s="43"/>
    </row>
    <row r="16" spans="1:22" ht="57" customHeight="1" x14ac:dyDescent="0.35">
      <c r="A16" s="36"/>
      <c r="B16" s="61">
        <v>10</v>
      </c>
      <c r="C16" s="62" t="s">
        <v>38</v>
      </c>
      <c r="D16" s="63">
        <v>1</v>
      </c>
      <c r="E16" s="64" t="s">
        <v>29</v>
      </c>
      <c r="F16" s="65" t="s">
        <v>76</v>
      </c>
      <c r="G16" s="66"/>
      <c r="H16" s="67">
        <f t="shared" si="0"/>
        <v>980</v>
      </c>
      <c r="I16" s="68">
        <v>980</v>
      </c>
      <c r="J16" s="174"/>
      <c r="K16" s="69">
        <f t="shared" si="1"/>
        <v>0</v>
      </c>
      <c r="L16" s="70" t="str">
        <f t="shared" si="2"/>
        <v xml:space="preserve"> </v>
      </c>
      <c r="M16" s="71"/>
      <c r="N16" s="72"/>
      <c r="O16" s="73"/>
      <c r="P16" s="73"/>
      <c r="Q16" s="74"/>
      <c r="R16" s="74"/>
      <c r="S16" s="75"/>
      <c r="T16" s="73"/>
      <c r="U16" s="76"/>
      <c r="V16" s="43"/>
    </row>
    <row r="17" spans="1:22" ht="17.25" customHeight="1" x14ac:dyDescent="0.35">
      <c r="A17" s="36"/>
      <c r="B17" s="61">
        <v>11</v>
      </c>
      <c r="C17" s="62" t="s">
        <v>79</v>
      </c>
      <c r="D17" s="63">
        <v>1</v>
      </c>
      <c r="E17" s="64" t="s">
        <v>28</v>
      </c>
      <c r="F17" s="65" t="s">
        <v>82</v>
      </c>
      <c r="G17" s="66"/>
      <c r="H17" s="67">
        <f t="shared" si="0"/>
        <v>1500</v>
      </c>
      <c r="I17" s="68">
        <v>1500</v>
      </c>
      <c r="J17" s="174"/>
      <c r="K17" s="69">
        <f t="shared" si="1"/>
        <v>0</v>
      </c>
      <c r="L17" s="70" t="str">
        <f t="shared" si="2"/>
        <v xml:space="preserve"> </v>
      </c>
      <c r="M17" s="71"/>
      <c r="N17" s="72"/>
      <c r="O17" s="73"/>
      <c r="P17" s="73"/>
      <c r="Q17" s="74"/>
      <c r="R17" s="74"/>
      <c r="S17" s="75"/>
      <c r="T17" s="73"/>
      <c r="U17" s="76"/>
      <c r="V17" s="43"/>
    </row>
    <row r="18" spans="1:22" ht="17.25" customHeight="1" x14ac:dyDescent="0.35">
      <c r="A18" s="36"/>
      <c r="B18" s="61">
        <v>12</v>
      </c>
      <c r="C18" s="62" t="s">
        <v>80</v>
      </c>
      <c r="D18" s="63">
        <v>1</v>
      </c>
      <c r="E18" s="64" t="s">
        <v>28</v>
      </c>
      <c r="F18" s="65" t="s">
        <v>82</v>
      </c>
      <c r="G18" s="66"/>
      <c r="H18" s="67">
        <f t="shared" si="0"/>
        <v>1500</v>
      </c>
      <c r="I18" s="68">
        <v>1500</v>
      </c>
      <c r="J18" s="174"/>
      <c r="K18" s="69">
        <f t="shared" si="1"/>
        <v>0</v>
      </c>
      <c r="L18" s="70" t="str">
        <f t="shared" si="2"/>
        <v xml:space="preserve"> </v>
      </c>
      <c r="M18" s="71"/>
      <c r="N18" s="72"/>
      <c r="O18" s="73"/>
      <c r="P18" s="73"/>
      <c r="Q18" s="74"/>
      <c r="R18" s="74"/>
      <c r="S18" s="75"/>
      <c r="T18" s="73"/>
      <c r="U18" s="76"/>
      <c r="V18" s="43"/>
    </row>
    <row r="19" spans="1:22" ht="17.25" customHeight="1" x14ac:dyDescent="0.35">
      <c r="A19" s="36"/>
      <c r="B19" s="61">
        <v>13</v>
      </c>
      <c r="C19" s="62" t="s">
        <v>81</v>
      </c>
      <c r="D19" s="63">
        <v>1</v>
      </c>
      <c r="E19" s="64" t="s">
        <v>28</v>
      </c>
      <c r="F19" s="65" t="s">
        <v>82</v>
      </c>
      <c r="G19" s="66"/>
      <c r="H19" s="67">
        <f t="shared" si="0"/>
        <v>1500</v>
      </c>
      <c r="I19" s="68">
        <v>1500</v>
      </c>
      <c r="J19" s="174"/>
      <c r="K19" s="69">
        <f t="shared" si="1"/>
        <v>0</v>
      </c>
      <c r="L19" s="70" t="str">
        <f t="shared" si="2"/>
        <v xml:space="preserve"> </v>
      </c>
      <c r="M19" s="71"/>
      <c r="N19" s="72"/>
      <c r="O19" s="73"/>
      <c r="P19" s="73"/>
      <c r="Q19" s="74"/>
      <c r="R19" s="74"/>
      <c r="S19" s="75"/>
      <c r="T19" s="73"/>
      <c r="U19" s="76"/>
      <c r="V19" s="43"/>
    </row>
    <row r="20" spans="1:22" ht="19.5" customHeight="1" x14ac:dyDescent="0.35">
      <c r="A20" s="36"/>
      <c r="B20" s="61">
        <v>14</v>
      </c>
      <c r="C20" s="62" t="s">
        <v>127</v>
      </c>
      <c r="D20" s="63">
        <v>4</v>
      </c>
      <c r="E20" s="64" t="s">
        <v>29</v>
      </c>
      <c r="F20" s="65" t="s">
        <v>126</v>
      </c>
      <c r="G20" s="66"/>
      <c r="H20" s="67">
        <f t="shared" si="0"/>
        <v>200</v>
      </c>
      <c r="I20" s="68">
        <v>50</v>
      </c>
      <c r="J20" s="174"/>
      <c r="K20" s="69">
        <f t="shared" si="1"/>
        <v>0</v>
      </c>
      <c r="L20" s="70" t="str">
        <f t="shared" si="2"/>
        <v xml:space="preserve"> </v>
      </c>
      <c r="M20" s="71"/>
      <c r="N20" s="72"/>
      <c r="O20" s="73"/>
      <c r="P20" s="73"/>
      <c r="Q20" s="74"/>
      <c r="R20" s="74"/>
      <c r="S20" s="75"/>
      <c r="T20" s="73"/>
      <c r="U20" s="76"/>
      <c r="V20" s="43"/>
    </row>
    <row r="21" spans="1:22" ht="22.5" customHeight="1" x14ac:dyDescent="0.35">
      <c r="A21" s="36"/>
      <c r="B21" s="61">
        <v>15</v>
      </c>
      <c r="C21" s="62" t="s">
        <v>39</v>
      </c>
      <c r="D21" s="63">
        <v>1</v>
      </c>
      <c r="E21" s="64" t="s">
        <v>29</v>
      </c>
      <c r="F21" s="65" t="s">
        <v>83</v>
      </c>
      <c r="G21" s="66"/>
      <c r="H21" s="67">
        <f t="shared" si="0"/>
        <v>50</v>
      </c>
      <c r="I21" s="68">
        <v>50</v>
      </c>
      <c r="J21" s="174"/>
      <c r="K21" s="69">
        <f t="shared" si="1"/>
        <v>0</v>
      </c>
      <c r="L21" s="70" t="str">
        <f t="shared" si="2"/>
        <v xml:space="preserve"> </v>
      </c>
      <c r="M21" s="71"/>
      <c r="N21" s="72"/>
      <c r="O21" s="73"/>
      <c r="P21" s="73"/>
      <c r="Q21" s="74"/>
      <c r="R21" s="74"/>
      <c r="S21" s="75"/>
      <c r="T21" s="73"/>
      <c r="U21" s="76"/>
      <c r="V21" s="43"/>
    </row>
    <row r="22" spans="1:22" ht="22.5" customHeight="1" x14ac:dyDescent="0.35">
      <c r="A22" s="36"/>
      <c r="B22" s="61">
        <v>16</v>
      </c>
      <c r="C22" s="62" t="s">
        <v>84</v>
      </c>
      <c r="D22" s="63">
        <v>1</v>
      </c>
      <c r="E22" s="64" t="s">
        <v>29</v>
      </c>
      <c r="F22" s="65" t="s">
        <v>86</v>
      </c>
      <c r="G22" s="66"/>
      <c r="H22" s="67">
        <f t="shared" si="0"/>
        <v>100</v>
      </c>
      <c r="I22" s="68">
        <v>100</v>
      </c>
      <c r="J22" s="174"/>
      <c r="K22" s="69">
        <f t="shared" si="1"/>
        <v>0</v>
      </c>
      <c r="L22" s="70" t="str">
        <f t="shared" si="2"/>
        <v xml:space="preserve"> </v>
      </c>
      <c r="M22" s="71"/>
      <c r="N22" s="72"/>
      <c r="O22" s="73"/>
      <c r="P22" s="73"/>
      <c r="Q22" s="74"/>
      <c r="R22" s="74"/>
      <c r="S22" s="75"/>
      <c r="T22" s="73"/>
      <c r="U22" s="76"/>
      <c r="V22" s="43"/>
    </row>
    <row r="23" spans="1:22" ht="22.5" customHeight="1" x14ac:dyDescent="0.35">
      <c r="A23" s="36"/>
      <c r="B23" s="61">
        <v>17</v>
      </c>
      <c r="C23" s="62" t="s">
        <v>85</v>
      </c>
      <c r="D23" s="63">
        <v>1</v>
      </c>
      <c r="E23" s="64" t="s">
        <v>29</v>
      </c>
      <c r="F23" s="65" t="s">
        <v>86</v>
      </c>
      <c r="G23" s="66"/>
      <c r="H23" s="67">
        <f t="shared" si="0"/>
        <v>100</v>
      </c>
      <c r="I23" s="68">
        <v>100</v>
      </c>
      <c r="J23" s="174"/>
      <c r="K23" s="69">
        <f t="shared" si="1"/>
        <v>0</v>
      </c>
      <c r="L23" s="70" t="str">
        <f t="shared" si="2"/>
        <v xml:space="preserve"> </v>
      </c>
      <c r="M23" s="71"/>
      <c r="N23" s="72"/>
      <c r="O23" s="73"/>
      <c r="P23" s="73"/>
      <c r="Q23" s="74"/>
      <c r="R23" s="74"/>
      <c r="S23" s="75"/>
      <c r="T23" s="73"/>
      <c r="U23" s="76"/>
      <c r="V23" s="43"/>
    </row>
    <row r="24" spans="1:22" ht="44.25" customHeight="1" x14ac:dyDescent="0.35">
      <c r="A24" s="36"/>
      <c r="B24" s="61">
        <v>18</v>
      </c>
      <c r="C24" s="62" t="s">
        <v>87</v>
      </c>
      <c r="D24" s="63">
        <v>1</v>
      </c>
      <c r="E24" s="64" t="s">
        <v>29</v>
      </c>
      <c r="F24" s="78" t="s">
        <v>128</v>
      </c>
      <c r="G24" s="66"/>
      <c r="H24" s="67">
        <f t="shared" si="0"/>
        <v>350</v>
      </c>
      <c r="I24" s="68">
        <v>350</v>
      </c>
      <c r="J24" s="174"/>
      <c r="K24" s="69">
        <f t="shared" si="1"/>
        <v>0</v>
      </c>
      <c r="L24" s="70" t="str">
        <f t="shared" si="2"/>
        <v xml:space="preserve"> </v>
      </c>
      <c r="M24" s="71"/>
      <c r="N24" s="72"/>
      <c r="O24" s="73"/>
      <c r="P24" s="73"/>
      <c r="Q24" s="74"/>
      <c r="R24" s="74"/>
      <c r="S24" s="75"/>
      <c r="T24" s="73"/>
      <c r="U24" s="76"/>
      <c r="V24" s="43"/>
    </row>
    <row r="25" spans="1:22" ht="44.25" customHeight="1" x14ac:dyDescent="0.35">
      <c r="A25" s="36"/>
      <c r="B25" s="61">
        <v>19</v>
      </c>
      <c r="C25" s="62" t="s">
        <v>88</v>
      </c>
      <c r="D25" s="63">
        <v>1</v>
      </c>
      <c r="E25" s="64" t="s">
        <v>29</v>
      </c>
      <c r="F25" s="78" t="s">
        <v>128</v>
      </c>
      <c r="G25" s="66"/>
      <c r="H25" s="67">
        <f t="shared" si="0"/>
        <v>350</v>
      </c>
      <c r="I25" s="68">
        <v>350</v>
      </c>
      <c r="J25" s="174"/>
      <c r="K25" s="69">
        <f t="shared" si="1"/>
        <v>0</v>
      </c>
      <c r="L25" s="70" t="str">
        <f t="shared" si="2"/>
        <v xml:space="preserve"> </v>
      </c>
      <c r="M25" s="71"/>
      <c r="N25" s="72"/>
      <c r="O25" s="73"/>
      <c r="P25" s="73"/>
      <c r="Q25" s="74"/>
      <c r="R25" s="74"/>
      <c r="S25" s="75"/>
      <c r="T25" s="73"/>
      <c r="U25" s="76"/>
      <c r="V25" s="43"/>
    </row>
    <row r="26" spans="1:22" ht="47.25" customHeight="1" x14ac:dyDescent="0.35">
      <c r="A26" s="36"/>
      <c r="B26" s="61">
        <v>20</v>
      </c>
      <c r="C26" s="62" t="s">
        <v>40</v>
      </c>
      <c r="D26" s="63">
        <v>1</v>
      </c>
      <c r="E26" s="64" t="s">
        <v>28</v>
      </c>
      <c r="F26" s="65" t="s">
        <v>89</v>
      </c>
      <c r="G26" s="66"/>
      <c r="H26" s="67">
        <f t="shared" si="0"/>
        <v>50</v>
      </c>
      <c r="I26" s="68">
        <v>50</v>
      </c>
      <c r="J26" s="174"/>
      <c r="K26" s="69">
        <f t="shared" si="1"/>
        <v>0</v>
      </c>
      <c r="L26" s="70" t="str">
        <f t="shared" si="2"/>
        <v xml:space="preserve"> </v>
      </c>
      <c r="M26" s="71"/>
      <c r="N26" s="72"/>
      <c r="O26" s="73"/>
      <c r="P26" s="73"/>
      <c r="Q26" s="74"/>
      <c r="R26" s="74"/>
      <c r="S26" s="75"/>
      <c r="T26" s="73"/>
      <c r="U26" s="76"/>
      <c r="V26" s="43"/>
    </row>
    <row r="27" spans="1:22" ht="27.75" customHeight="1" x14ac:dyDescent="0.35">
      <c r="A27" s="36"/>
      <c r="B27" s="61">
        <v>21</v>
      </c>
      <c r="C27" s="62" t="s">
        <v>41</v>
      </c>
      <c r="D27" s="63">
        <v>1</v>
      </c>
      <c r="E27" s="64" t="s">
        <v>29</v>
      </c>
      <c r="F27" s="65" t="s">
        <v>90</v>
      </c>
      <c r="G27" s="66"/>
      <c r="H27" s="67">
        <f t="shared" si="0"/>
        <v>160</v>
      </c>
      <c r="I27" s="68">
        <v>160</v>
      </c>
      <c r="J27" s="174"/>
      <c r="K27" s="69">
        <f t="shared" si="1"/>
        <v>0</v>
      </c>
      <c r="L27" s="70" t="str">
        <f t="shared" si="2"/>
        <v xml:space="preserve"> </v>
      </c>
      <c r="M27" s="71"/>
      <c r="N27" s="72"/>
      <c r="O27" s="73"/>
      <c r="P27" s="73"/>
      <c r="Q27" s="74"/>
      <c r="R27" s="74"/>
      <c r="S27" s="75"/>
      <c r="T27" s="73"/>
      <c r="U27" s="76"/>
      <c r="V27" s="43"/>
    </row>
    <row r="28" spans="1:22" ht="86.25" customHeight="1" x14ac:dyDescent="0.35">
      <c r="A28" s="36"/>
      <c r="B28" s="61">
        <v>22</v>
      </c>
      <c r="C28" s="62" t="s">
        <v>91</v>
      </c>
      <c r="D28" s="63">
        <v>1</v>
      </c>
      <c r="E28" s="64" t="s">
        <v>28</v>
      </c>
      <c r="F28" s="65" t="s">
        <v>92</v>
      </c>
      <c r="G28" s="66"/>
      <c r="H28" s="67">
        <f t="shared" si="0"/>
        <v>15</v>
      </c>
      <c r="I28" s="68">
        <v>15</v>
      </c>
      <c r="J28" s="174"/>
      <c r="K28" s="69">
        <f t="shared" si="1"/>
        <v>0</v>
      </c>
      <c r="L28" s="70" t="str">
        <f t="shared" si="2"/>
        <v xml:space="preserve"> </v>
      </c>
      <c r="M28" s="71"/>
      <c r="N28" s="72"/>
      <c r="O28" s="73"/>
      <c r="P28" s="73"/>
      <c r="Q28" s="74"/>
      <c r="R28" s="74"/>
      <c r="S28" s="75"/>
      <c r="T28" s="73"/>
      <c r="U28" s="76"/>
      <c r="V28" s="43"/>
    </row>
    <row r="29" spans="1:22" ht="31.5" customHeight="1" x14ac:dyDescent="0.35">
      <c r="A29" s="36"/>
      <c r="B29" s="61">
        <v>23</v>
      </c>
      <c r="C29" s="62" t="s">
        <v>42</v>
      </c>
      <c r="D29" s="63">
        <v>1</v>
      </c>
      <c r="E29" s="64" t="s">
        <v>28</v>
      </c>
      <c r="F29" s="65" t="s">
        <v>93</v>
      </c>
      <c r="G29" s="66"/>
      <c r="H29" s="67">
        <f t="shared" si="0"/>
        <v>13</v>
      </c>
      <c r="I29" s="68">
        <v>13</v>
      </c>
      <c r="J29" s="174"/>
      <c r="K29" s="69">
        <f t="shared" si="1"/>
        <v>0</v>
      </c>
      <c r="L29" s="70" t="str">
        <f t="shared" si="2"/>
        <v xml:space="preserve"> </v>
      </c>
      <c r="M29" s="71"/>
      <c r="N29" s="72"/>
      <c r="O29" s="73"/>
      <c r="P29" s="73"/>
      <c r="Q29" s="74"/>
      <c r="R29" s="74"/>
      <c r="S29" s="75"/>
      <c r="T29" s="73"/>
      <c r="U29" s="76"/>
      <c r="V29" s="43"/>
    </row>
    <row r="30" spans="1:22" ht="36.75" customHeight="1" x14ac:dyDescent="0.35">
      <c r="A30" s="36"/>
      <c r="B30" s="61">
        <v>24</v>
      </c>
      <c r="C30" s="62" t="s">
        <v>94</v>
      </c>
      <c r="D30" s="63">
        <v>1</v>
      </c>
      <c r="E30" s="64" t="s">
        <v>29</v>
      </c>
      <c r="F30" s="65" t="s">
        <v>95</v>
      </c>
      <c r="G30" s="66"/>
      <c r="H30" s="67">
        <f t="shared" si="0"/>
        <v>166</v>
      </c>
      <c r="I30" s="68">
        <v>166</v>
      </c>
      <c r="J30" s="174"/>
      <c r="K30" s="69">
        <f t="shared" si="1"/>
        <v>0</v>
      </c>
      <c r="L30" s="70" t="str">
        <f t="shared" si="2"/>
        <v xml:space="preserve"> </v>
      </c>
      <c r="M30" s="71"/>
      <c r="N30" s="72"/>
      <c r="O30" s="73"/>
      <c r="P30" s="73"/>
      <c r="Q30" s="74"/>
      <c r="R30" s="74"/>
      <c r="S30" s="75"/>
      <c r="T30" s="73"/>
      <c r="U30" s="76"/>
      <c r="V30" s="43"/>
    </row>
    <row r="31" spans="1:22" ht="36.75" customHeight="1" x14ac:dyDescent="0.35">
      <c r="A31" s="36"/>
      <c r="B31" s="61">
        <v>25</v>
      </c>
      <c r="C31" s="62" t="s">
        <v>97</v>
      </c>
      <c r="D31" s="63">
        <v>1</v>
      </c>
      <c r="E31" s="64" t="s">
        <v>29</v>
      </c>
      <c r="F31" s="65" t="s">
        <v>95</v>
      </c>
      <c r="G31" s="66"/>
      <c r="H31" s="67">
        <f t="shared" si="0"/>
        <v>166</v>
      </c>
      <c r="I31" s="68">
        <v>166</v>
      </c>
      <c r="J31" s="174"/>
      <c r="K31" s="69">
        <f t="shared" si="1"/>
        <v>0</v>
      </c>
      <c r="L31" s="70" t="str">
        <f t="shared" si="2"/>
        <v xml:space="preserve"> </v>
      </c>
      <c r="M31" s="71"/>
      <c r="N31" s="72"/>
      <c r="O31" s="73"/>
      <c r="P31" s="73"/>
      <c r="Q31" s="74"/>
      <c r="R31" s="74"/>
      <c r="S31" s="75"/>
      <c r="T31" s="73"/>
      <c r="U31" s="76"/>
      <c r="V31" s="43"/>
    </row>
    <row r="32" spans="1:22" ht="36.75" customHeight="1" x14ac:dyDescent="0.35">
      <c r="A32" s="36"/>
      <c r="B32" s="61">
        <v>26</v>
      </c>
      <c r="C32" s="81" t="s">
        <v>98</v>
      </c>
      <c r="D32" s="63">
        <v>1</v>
      </c>
      <c r="E32" s="82" t="s">
        <v>29</v>
      </c>
      <c r="F32" s="83" t="s">
        <v>95</v>
      </c>
      <c r="G32" s="66"/>
      <c r="H32" s="67">
        <f t="shared" si="0"/>
        <v>166</v>
      </c>
      <c r="I32" s="68">
        <v>166</v>
      </c>
      <c r="J32" s="174"/>
      <c r="K32" s="69">
        <f t="shared" si="1"/>
        <v>0</v>
      </c>
      <c r="L32" s="70" t="str">
        <f t="shared" si="2"/>
        <v xml:space="preserve"> </v>
      </c>
      <c r="M32" s="71"/>
      <c r="N32" s="72"/>
      <c r="O32" s="73"/>
      <c r="P32" s="73"/>
      <c r="Q32" s="74"/>
      <c r="R32" s="74"/>
      <c r="S32" s="75"/>
      <c r="T32" s="73"/>
      <c r="U32" s="76"/>
      <c r="V32" s="43"/>
    </row>
    <row r="33" spans="1:22" ht="36.75" customHeight="1" x14ac:dyDescent="0.35">
      <c r="A33" s="36"/>
      <c r="B33" s="61">
        <v>27</v>
      </c>
      <c r="C33" s="81" t="s">
        <v>99</v>
      </c>
      <c r="D33" s="63">
        <v>1</v>
      </c>
      <c r="E33" s="82" t="s">
        <v>29</v>
      </c>
      <c r="F33" s="83" t="s">
        <v>96</v>
      </c>
      <c r="G33" s="66"/>
      <c r="H33" s="67">
        <f t="shared" si="0"/>
        <v>220</v>
      </c>
      <c r="I33" s="68">
        <v>220</v>
      </c>
      <c r="J33" s="174"/>
      <c r="K33" s="69">
        <f t="shared" si="1"/>
        <v>0</v>
      </c>
      <c r="L33" s="70" t="str">
        <f t="shared" si="2"/>
        <v xml:space="preserve"> </v>
      </c>
      <c r="M33" s="71"/>
      <c r="N33" s="72"/>
      <c r="O33" s="73"/>
      <c r="P33" s="73"/>
      <c r="Q33" s="74"/>
      <c r="R33" s="74"/>
      <c r="S33" s="75"/>
      <c r="T33" s="73"/>
      <c r="U33" s="76"/>
      <c r="V33" s="43"/>
    </row>
    <row r="34" spans="1:22" ht="36.75" customHeight="1" x14ac:dyDescent="0.35">
      <c r="A34" s="36"/>
      <c r="B34" s="61">
        <v>28</v>
      </c>
      <c r="C34" s="81" t="s">
        <v>100</v>
      </c>
      <c r="D34" s="63">
        <v>1</v>
      </c>
      <c r="E34" s="82" t="s">
        <v>29</v>
      </c>
      <c r="F34" s="83" t="s">
        <v>96</v>
      </c>
      <c r="G34" s="66"/>
      <c r="H34" s="67">
        <f t="shared" si="0"/>
        <v>220</v>
      </c>
      <c r="I34" s="68">
        <v>220</v>
      </c>
      <c r="J34" s="174"/>
      <c r="K34" s="69">
        <f t="shared" si="1"/>
        <v>0</v>
      </c>
      <c r="L34" s="70" t="str">
        <f t="shared" si="2"/>
        <v xml:space="preserve"> </v>
      </c>
      <c r="M34" s="71"/>
      <c r="N34" s="72"/>
      <c r="O34" s="73"/>
      <c r="P34" s="73"/>
      <c r="Q34" s="74"/>
      <c r="R34" s="74"/>
      <c r="S34" s="75"/>
      <c r="T34" s="73"/>
      <c r="U34" s="76"/>
      <c r="V34" s="43"/>
    </row>
    <row r="35" spans="1:22" ht="36.75" customHeight="1" thickBot="1" x14ac:dyDescent="0.4">
      <c r="A35" s="36"/>
      <c r="B35" s="84">
        <v>29</v>
      </c>
      <c r="C35" s="85" t="s">
        <v>101</v>
      </c>
      <c r="D35" s="86">
        <v>1</v>
      </c>
      <c r="E35" s="87" t="s">
        <v>29</v>
      </c>
      <c r="F35" s="88" t="s">
        <v>96</v>
      </c>
      <c r="G35" s="89"/>
      <c r="H35" s="90">
        <f t="shared" si="0"/>
        <v>220</v>
      </c>
      <c r="I35" s="91">
        <v>220</v>
      </c>
      <c r="J35" s="175"/>
      <c r="K35" s="92">
        <f t="shared" ref="K35:K36" si="3">D35*J35</f>
        <v>0</v>
      </c>
      <c r="L35" s="93" t="str">
        <f t="shared" ref="L35:L36" si="4">IF(ISNUMBER(J35), IF(J35&gt;I35,"NEVYHOVUJE","VYHOVUJE")," ")</f>
        <v xml:space="preserve"> </v>
      </c>
      <c r="M35" s="71"/>
      <c r="N35" s="72"/>
      <c r="O35" s="73"/>
      <c r="P35" s="73"/>
      <c r="Q35" s="74"/>
      <c r="R35" s="74"/>
      <c r="S35" s="75"/>
      <c r="T35" s="73"/>
      <c r="U35" s="76"/>
      <c r="V35" s="43"/>
    </row>
    <row r="36" spans="1:22" ht="21.75" customHeight="1" x14ac:dyDescent="0.35">
      <c r="A36" s="36"/>
      <c r="B36" s="94">
        <v>30</v>
      </c>
      <c r="C36" s="95" t="s">
        <v>43</v>
      </c>
      <c r="D36" s="96">
        <v>4</v>
      </c>
      <c r="E36" s="97" t="s">
        <v>28</v>
      </c>
      <c r="F36" s="98" t="s">
        <v>102</v>
      </c>
      <c r="G36" s="99" t="s">
        <v>23</v>
      </c>
      <c r="H36" s="100">
        <f t="shared" si="0"/>
        <v>380</v>
      </c>
      <c r="I36" s="101">
        <v>95</v>
      </c>
      <c r="J36" s="176"/>
      <c r="K36" s="102">
        <f t="shared" si="3"/>
        <v>0</v>
      </c>
      <c r="L36" s="103" t="str">
        <f t="shared" si="4"/>
        <v xml:space="preserve"> </v>
      </c>
      <c r="M36" s="104" t="s">
        <v>26</v>
      </c>
      <c r="N36" s="104" t="s">
        <v>23</v>
      </c>
      <c r="O36" s="105"/>
      <c r="P36" s="105"/>
      <c r="Q36" s="104" t="s">
        <v>62</v>
      </c>
      <c r="R36" s="104" t="s">
        <v>63</v>
      </c>
      <c r="S36" s="106">
        <v>21</v>
      </c>
      <c r="T36" s="105"/>
      <c r="U36" s="107" t="s">
        <v>10</v>
      </c>
      <c r="V36" s="43"/>
    </row>
    <row r="37" spans="1:22" ht="21.75" customHeight="1" x14ac:dyDescent="0.35">
      <c r="A37" s="108"/>
      <c r="B37" s="61">
        <v>31</v>
      </c>
      <c r="C37" s="62" t="s">
        <v>104</v>
      </c>
      <c r="D37" s="63">
        <v>1</v>
      </c>
      <c r="E37" s="64" t="s">
        <v>28</v>
      </c>
      <c r="F37" s="65" t="s">
        <v>103</v>
      </c>
      <c r="G37" s="66"/>
      <c r="H37" s="67">
        <f t="shared" si="0"/>
        <v>20</v>
      </c>
      <c r="I37" s="1">
        <v>20</v>
      </c>
      <c r="J37" s="174"/>
      <c r="K37" s="69">
        <f t="shared" ref="K37" si="5">D37*J37</f>
        <v>0</v>
      </c>
      <c r="L37" s="70" t="str">
        <f t="shared" ref="L37" si="6">IF(ISNUMBER(J37), IF(J37&gt;I37,"NEVYHOVUJE","VYHOVUJE")," ")</f>
        <v xml:space="preserve"> </v>
      </c>
      <c r="M37" s="109"/>
      <c r="N37" s="109"/>
      <c r="O37" s="73"/>
      <c r="P37" s="73"/>
      <c r="Q37" s="110"/>
      <c r="R37" s="110"/>
      <c r="S37" s="75"/>
      <c r="T37" s="73"/>
      <c r="U37" s="76"/>
      <c r="V37" s="43"/>
    </row>
    <row r="38" spans="1:22" ht="21.75" customHeight="1" x14ac:dyDescent="0.35">
      <c r="A38" s="111"/>
      <c r="B38" s="61">
        <v>32</v>
      </c>
      <c r="C38" s="62" t="s">
        <v>73</v>
      </c>
      <c r="D38" s="63">
        <v>2</v>
      </c>
      <c r="E38" s="64" t="s">
        <v>29</v>
      </c>
      <c r="F38" s="65" t="s">
        <v>34</v>
      </c>
      <c r="G38" s="66"/>
      <c r="H38" s="67">
        <f t="shared" si="0"/>
        <v>24</v>
      </c>
      <c r="I38" s="1">
        <v>12</v>
      </c>
      <c r="J38" s="174"/>
      <c r="K38" s="69">
        <f t="shared" ref="K38" si="7">D38*J38</f>
        <v>0</v>
      </c>
      <c r="L38" s="70" t="str">
        <f t="shared" ref="L38" si="8">IF(ISNUMBER(J38), IF(J38&gt;I38,"NEVYHOVUJE","VYHOVUJE")," ")</f>
        <v xml:space="preserve"> </v>
      </c>
      <c r="M38" s="109"/>
      <c r="N38" s="109"/>
      <c r="O38" s="73"/>
      <c r="P38" s="73"/>
      <c r="Q38" s="110"/>
      <c r="R38" s="110"/>
      <c r="S38" s="75"/>
      <c r="T38" s="73"/>
      <c r="U38" s="76"/>
      <c r="V38" s="43"/>
    </row>
    <row r="39" spans="1:22" ht="21.75" customHeight="1" x14ac:dyDescent="0.35">
      <c r="A39" s="36"/>
      <c r="B39" s="61">
        <v>33</v>
      </c>
      <c r="C39" s="62" t="s">
        <v>105</v>
      </c>
      <c r="D39" s="63">
        <v>2</v>
      </c>
      <c r="E39" s="64" t="s">
        <v>29</v>
      </c>
      <c r="F39" s="65" t="s">
        <v>44</v>
      </c>
      <c r="G39" s="66"/>
      <c r="H39" s="67">
        <f t="shared" ref="H39:H57" si="9">D39*I39</f>
        <v>56</v>
      </c>
      <c r="I39" s="1">
        <v>28</v>
      </c>
      <c r="J39" s="174"/>
      <c r="K39" s="69">
        <f t="shared" ref="K39" si="10">D39*J39</f>
        <v>0</v>
      </c>
      <c r="L39" s="70" t="str">
        <f t="shared" ref="L39" si="11">IF(ISNUMBER(J39), IF(J39&gt;I39,"NEVYHOVUJE","VYHOVUJE")," ")</f>
        <v xml:space="preserve"> </v>
      </c>
      <c r="M39" s="109"/>
      <c r="N39" s="109"/>
      <c r="O39" s="73"/>
      <c r="P39" s="73"/>
      <c r="Q39" s="110"/>
      <c r="R39" s="110"/>
      <c r="S39" s="75"/>
      <c r="T39" s="73"/>
      <c r="U39" s="76"/>
      <c r="V39" s="43"/>
    </row>
    <row r="40" spans="1:22" ht="21.75" customHeight="1" x14ac:dyDescent="0.35">
      <c r="A40" s="36"/>
      <c r="B40" s="61">
        <v>34</v>
      </c>
      <c r="C40" s="62" t="s">
        <v>106</v>
      </c>
      <c r="D40" s="63">
        <v>2</v>
      </c>
      <c r="E40" s="64" t="s">
        <v>29</v>
      </c>
      <c r="F40" s="65" t="s">
        <v>44</v>
      </c>
      <c r="G40" s="66"/>
      <c r="H40" s="67">
        <f t="shared" si="9"/>
        <v>70</v>
      </c>
      <c r="I40" s="1">
        <v>35</v>
      </c>
      <c r="J40" s="174"/>
      <c r="K40" s="69">
        <f t="shared" ref="K40:K57" si="12">D40*J40</f>
        <v>0</v>
      </c>
      <c r="L40" s="70" t="str">
        <f t="shared" ref="L40:L57" si="13">IF(ISNUMBER(J40), IF(J40&gt;I40,"NEVYHOVUJE","VYHOVUJE")," ")</f>
        <v xml:space="preserve"> </v>
      </c>
      <c r="M40" s="109"/>
      <c r="N40" s="109"/>
      <c r="O40" s="73"/>
      <c r="P40" s="73"/>
      <c r="Q40" s="110"/>
      <c r="R40" s="110"/>
      <c r="S40" s="75"/>
      <c r="T40" s="73"/>
      <c r="U40" s="76"/>
      <c r="V40" s="43"/>
    </row>
    <row r="41" spans="1:22" ht="21.75" customHeight="1" x14ac:dyDescent="0.35">
      <c r="A41" s="36"/>
      <c r="B41" s="61">
        <v>35</v>
      </c>
      <c r="C41" s="62" t="s">
        <v>107</v>
      </c>
      <c r="D41" s="63">
        <v>2</v>
      </c>
      <c r="E41" s="64" t="s">
        <v>29</v>
      </c>
      <c r="F41" s="65" t="s">
        <v>44</v>
      </c>
      <c r="G41" s="66"/>
      <c r="H41" s="67">
        <f t="shared" si="9"/>
        <v>74</v>
      </c>
      <c r="I41" s="1">
        <v>37</v>
      </c>
      <c r="J41" s="174"/>
      <c r="K41" s="69">
        <f t="shared" si="12"/>
        <v>0</v>
      </c>
      <c r="L41" s="70" t="str">
        <f t="shared" si="13"/>
        <v xml:space="preserve"> </v>
      </c>
      <c r="M41" s="109"/>
      <c r="N41" s="109"/>
      <c r="O41" s="73"/>
      <c r="P41" s="73"/>
      <c r="Q41" s="110"/>
      <c r="R41" s="110"/>
      <c r="S41" s="75"/>
      <c r="T41" s="73"/>
      <c r="U41" s="76"/>
      <c r="V41" s="43"/>
    </row>
    <row r="42" spans="1:22" ht="21.75" customHeight="1" x14ac:dyDescent="0.35">
      <c r="A42" s="36"/>
      <c r="B42" s="61">
        <v>36</v>
      </c>
      <c r="C42" s="62" t="s">
        <v>108</v>
      </c>
      <c r="D42" s="63">
        <v>1</v>
      </c>
      <c r="E42" s="64" t="s">
        <v>28</v>
      </c>
      <c r="F42" s="65" t="s">
        <v>110</v>
      </c>
      <c r="G42" s="66"/>
      <c r="H42" s="67">
        <f t="shared" si="9"/>
        <v>220</v>
      </c>
      <c r="I42" s="1">
        <v>220</v>
      </c>
      <c r="J42" s="174"/>
      <c r="K42" s="69">
        <f t="shared" si="12"/>
        <v>0</v>
      </c>
      <c r="L42" s="70" t="str">
        <f t="shared" si="13"/>
        <v xml:space="preserve"> </v>
      </c>
      <c r="M42" s="109"/>
      <c r="N42" s="109"/>
      <c r="O42" s="73"/>
      <c r="P42" s="73"/>
      <c r="Q42" s="110"/>
      <c r="R42" s="110"/>
      <c r="S42" s="75"/>
      <c r="T42" s="73"/>
      <c r="U42" s="76"/>
      <c r="V42" s="43"/>
    </row>
    <row r="43" spans="1:22" ht="21.75" customHeight="1" thickBot="1" x14ac:dyDescent="0.4">
      <c r="A43" s="36"/>
      <c r="B43" s="112">
        <v>37</v>
      </c>
      <c r="C43" s="113" t="s">
        <v>109</v>
      </c>
      <c r="D43" s="114">
        <v>2</v>
      </c>
      <c r="E43" s="115" t="s">
        <v>28</v>
      </c>
      <c r="F43" s="116" t="s">
        <v>110</v>
      </c>
      <c r="G43" s="89"/>
      <c r="H43" s="117">
        <f t="shared" si="9"/>
        <v>460</v>
      </c>
      <c r="I43" s="2">
        <v>230</v>
      </c>
      <c r="J43" s="177"/>
      <c r="K43" s="118">
        <f t="shared" si="12"/>
        <v>0</v>
      </c>
      <c r="L43" s="119" t="str">
        <f t="shared" si="13"/>
        <v xml:space="preserve"> </v>
      </c>
      <c r="M43" s="120"/>
      <c r="N43" s="120"/>
      <c r="O43" s="121"/>
      <c r="P43" s="121"/>
      <c r="Q43" s="122"/>
      <c r="R43" s="122"/>
      <c r="S43" s="123"/>
      <c r="T43" s="121"/>
      <c r="U43" s="124"/>
      <c r="V43" s="43"/>
    </row>
    <row r="44" spans="1:22" ht="101.25" customHeight="1" thickBot="1" x14ac:dyDescent="0.4">
      <c r="A44" s="36"/>
      <c r="B44" s="125">
        <v>38</v>
      </c>
      <c r="C44" s="126" t="s">
        <v>45</v>
      </c>
      <c r="D44" s="127">
        <v>30</v>
      </c>
      <c r="E44" s="128" t="s">
        <v>29</v>
      </c>
      <c r="F44" s="129" t="s">
        <v>46</v>
      </c>
      <c r="G44" s="130" t="s">
        <v>23</v>
      </c>
      <c r="H44" s="131">
        <f t="shared" si="9"/>
        <v>1350</v>
      </c>
      <c r="I44" s="3">
        <v>45</v>
      </c>
      <c r="J44" s="178"/>
      <c r="K44" s="132">
        <f t="shared" si="12"/>
        <v>0</v>
      </c>
      <c r="L44" s="133" t="str">
        <f t="shared" si="13"/>
        <v xml:space="preserve"> </v>
      </c>
      <c r="M44" s="134" t="s">
        <v>26</v>
      </c>
      <c r="N44" s="134" t="s">
        <v>23</v>
      </c>
      <c r="O44" s="135"/>
      <c r="P44" s="135"/>
      <c r="Q44" s="134" t="s">
        <v>64</v>
      </c>
      <c r="R44" s="134" t="s">
        <v>65</v>
      </c>
      <c r="S44" s="136">
        <v>21</v>
      </c>
      <c r="T44" s="135"/>
      <c r="U44" s="137" t="s">
        <v>10</v>
      </c>
      <c r="V44" s="43"/>
    </row>
    <row r="45" spans="1:22" ht="24.75" customHeight="1" x14ac:dyDescent="0.35">
      <c r="A45" s="36"/>
      <c r="B45" s="94">
        <v>39</v>
      </c>
      <c r="C45" s="138" t="s">
        <v>111</v>
      </c>
      <c r="D45" s="96">
        <v>4</v>
      </c>
      <c r="E45" s="139" t="s">
        <v>29</v>
      </c>
      <c r="F45" s="140" t="s">
        <v>112</v>
      </c>
      <c r="G45" s="99" t="s">
        <v>23</v>
      </c>
      <c r="H45" s="100">
        <f t="shared" si="9"/>
        <v>240</v>
      </c>
      <c r="I45" s="4">
        <v>60</v>
      </c>
      <c r="J45" s="176"/>
      <c r="K45" s="102">
        <f t="shared" si="12"/>
        <v>0</v>
      </c>
      <c r="L45" s="103" t="str">
        <f t="shared" si="13"/>
        <v xml:space="preserve"> </v>
      </c>
      <c r="M45" s="104" t="s">
        <v>26</v>
      </c>
      <c r="N45" s="104" t="s">
        <v>23</v>
      </c>
      <c r="O45" s="105"/>
      <c r="P45" s="105"/>
      <c r="Q45" s="104" t="s">
        <v>66</v>
      </c>
      <c r="R45" s="104" t="s">
        <v>67</v>
      </c>
      <c r="S45" s="106">
        <v>21</v>
      </c>
      <c r="T45" s="105"/>
      <c r="U45" s="107" t="s">
        <v>10</v>
      </c>
      <c r="V45" s="43"/>
    </row>
    <row r="46" spans="1:22" ht="19.5" customHeight="1" x14ac:dyDescent="0.35">
      <c r="A46" s="36"/>
      <c r="B46" s="61">
        <v>40</v>
      </c>
      <c r="C46" s="62" t="s">
        <v>113</v>
      </c>
      <c r="D46" s="63">
        <v>2</v>
      </c>
      <c r="E46" s="64" t="s">
        <v>29</v>
      </c>
      <c r="F46" s="65" t="s">
        <v>47</v>
      </c>
      <c r="G46" s="66"/>
      <c r="H46" s="67">
        <f t="shared" si="9"/>
        <v>26</v>
      </c>
      <c r="I46" s="1">
        <v>13</v>
      </c>
      <c r="J46" s="174"/>
      <c r="K46" s="69">
        <f t="shared" si="12"/>
        <v>0</v>
      </c>
      <c r="L46" s="70" t="str">
        <f t="shared" si="13"/>
        <v xml:space="preserve"> </v>
      </c>
      <c r="M46" s="109"/>
      <c r="N46" s="109"/>
      <c r="O46" s="73"/>
      <c r="P46" s="73"/>
      <c r="Q46" s="110"/>
      <c r="R46" s="110"/>
      <c r="S46" s="75"/>
      <c r="T46" s="73"/>
      <c r="U46" s="76"/>
      <c r="V46" s="43"/>
    </row>
    <row r="47" spans="1:22" ht="19.5" customHeight="1" x14ac:dyDescent="0.35">
      <c r="A47" s="36"/>
      <c r="B47" s="61">
        <v>41</v>
      </c>
      <c r="C47" s="62" t="s">
        <v>48</v>
      </c>
      <c r="D47" s="63">
        <v>20</v>
      </c>
      <c r="E47" s="64" t="s">
        <v>29</v>
      </c>
      <c r="F47" s="65" t="s">
        <v>49</v>
      </c>
      <c r="G47" s="66"/>
      <c r="H47" s="67">
        <f t="shared" si="9"/>
        <v>900</v>
      </c>
      <c r="I47" s="1">
        <v>45</v>
      </c>
      <c r="J47" s="174"/>
      <c r="K47" s="69">
        <f t="shared" si="12"/>
        <v>0</v>
      </c>
      <c r="L47" s="70" t="str">
        <f t="shared" si="13"/>
        <v xml:space="preserve"> </v>
      </c>
      <c r="M47" s="109"/>
      <c r="N47" s="109"/>
      <c r="O47" s="73"/>
      <c r="P47" s="73"/>
      <c r="Q47" s="110"/>
      <c r="R47" s="110"/>
      <c r="S47" s="75"/>
      <c r="T47" s="73"/>
      <c r="U47" s="76"/>
      <c r="V47" s="43"/>
    </row>
    <row r="48" spans="1:22" ht="19.5" customHeight="1" x14ac:dyDescent="0.35">
      <c r="A48" s="36"/>
      <c r="B48" s="61">
        <v>42</v>
      </c>
      <c r="C48" s="62" t="s">
        <v>115</v>
      </c>
      <c r="D48" s="63">
        <v>1</v>
      </c>
      <c r="E48" s="64" t="s">
        <v>28</v>
      </c>
      <c r="F48" s="65" t="s">
        <v>114</v>
      </c>
      <c r="G48" s="66"/>
      <c r="H48" s="67">
        <f t="shared" si="9"/>
        <v>32</v>
      </c>
      <c r="I48" s="1">
        <v>32</v>
      </c>
      <c r="J48" s="174"/>
      <c r="K48" s="69">
        <f t="shared" si="12"/>
        <v>0</v>
      </c>
      <c r="L48" s="70" t="str">
        <f t="shared" si="13"/>
        <v xml:space="preserve"> </v>
      </c>
      <c r="M48" s="109"/>
      <c r="N48" s="109"/>
      <c r="O48" s="73"/>
      <c r="P48" s="73"/>
      <c r="Q48" s="110"/>
      <c r="R48" s="110"/>
      <c r="S48" s="75"/>
      <c r="T48" s="73"/>
      <c r="U48" s="76"/>
      <c r="V48" s="43"/>
    </row>
    <row r="49" spans="1:22" ht="19.5" customHeight="1" x14ac:dyDescent="0.35">
      <c r="A49" s="36"/>
      <c r="B49" s="61">
        <v>43</v>
      </c>
      <c r="C49" s="62" t="s">
        <v>116</v>
      </c>
      <c r="D49" s="63">
        <v>2</v>
      </c>
      <c r="E49" s="64" t="s">
        <v>50</v>
      </c>
      <c r="F49" s="65" t="s">
        <v>51</v>
      </c>
      <c r="G49" s="66"/>
      <c r="H49" s="67">
        <f t="shared" si="9"/>
        <v>22</v>
      </c>
      <c r="I49" s="1">
        <v>11</v>
      </c>
      <c r="J49" s="174"/>
      <c r="K49" s="69">
        <f t="shared" si="12"/>
        <v>0</v>
      </c>
      <c r="L49" s="70" t="str">
        <f t="shared" si="13"/>
        <v xml:space="preserve"> </v>
      </c>
      <c r="M49" s="109"/>
      <c r="N49" s="109"/>
      <c r="O49" s="73"/>
      <c r="P49" s="73"/>
      <c r="Q49" s="110"/>
      <c r="R49" s="110"/>
      <c r="S49" s="75"/>
      <c r="T49" s="73"/>
      <c r="U49" s="76"/>
      <c r="V49" s="43"/>
    </row>
    <row r="50" spans="1:22" ht="19.5" customHeight="1" x14ac:dyDescent="0.35">
      <c r="A50" s="36"/>
      <c r="B50" s="61">
        <v>44</v>
      </c>
      <c r="C50" s="62" t="s">
        <v>117</v>
      </c>
      <c r="D50" s="63">
        <v>2</v>
      </c>
      <c r="E50" s="64" t="s">
        <v>52</v>
      </c>
      <c r="F50" s="141" t="s">
        <v>53</v>
      </c>
      <c r="G50" s="66"/>
      <c r="H50" s="67">
        <f t="shared" si="9"/>
        <v>90</v>
      </c>
      <c r="I50" s="5">
        <v>45</v>
      </c>
      <c r="J50" s="174"/>
      <c r="K50" s="69">
        <f t="shared" si="12"/>
        <v>0</v>
      </c>
      <c r="L50" s="70" t="str">
        <f t="shared" si="13"/>
        <v xml:space="preserve"> </v>
      </c>
      <c r="M50" s="109"/>
      <c r="N50" s="109"/>
      <c r="O50" s="73"/>
      <c r="P50" s="73"/>
      <c r="Q50" s="110"/>
      <c r="R50" s="110"/>
      <c r="S50" s="75"/>
      <c r="T50" s="73"/>
      <c r="U50" s="76"/>
      <c r="V50" s="43"/>
    </row>
    <row r="51" spans="1:22" ht="19.5" customHeight="1" x14ac:dyDescent="0.35">
      <c r="A51" s="36"/>
      <c r="B51" s="61">
        <v>45</v>
      </c>
      <c r="C51" s="62" t="s">
        <v>118</v>
      </c>
      <c r="D51" s="63">
        <v>2</v>
      </c>
      <c r="E51" s="64" t="s">
        <v>29</v>
      </c>
      <c r="F51" s="65" t="s">
        <v>54</v>
      </c>
      <c r="G51" s="66"/>
      <c r="H51" s="67">
        <f t="shared" si="9"/>
        <v>30</v>
      </c>
      <c r="I51" s="1">
        <v>15</v>
      </c>
      <c r="J51" s="174"/>
      <c r="K51" s="69">
        <f t="shared" si="12"/>
        <v>0</v>
      </c>
      <c r="L51" s="70" t="str">
        <f t="shared" si="13"/>
        <v xml:space="preserve"> </v>
      </c>
      <c r="M51" s="109"/>
      <c r="N51" s="109"/>
      <c r="O51" s="73"/>
      <c r="P51" s="73"/>
      <c r="Q51" s="110"/>
      <c r="R51" s="110"/>
      <c r="S51" s="75"/>
      <c r="T51" s="73"/>
      <c r="U51" s="76"/>
      <c r="V51" s="43"/>
    </row>
    <row r="52" spans="1:22" ht="36" customHeight="1" x14ac:dyDescent="0.35">
      <c r="A52" s="36"/>
      <c r="B52" s="61">
        <v>46</v>
      </c>
      <c r="C52" s="62" t="s">
        <v>55</v>
      </c>
      <c r="D52" s="63">
        <v>2</v>
      </c>
      <c r="E52" s="64" t="s">
        <v>52</v>
      </c>
      <c r="F52" s="65" t="s">
        <v>121</v>
      </c>
      <c r="G52" s="66"/>
      <c r="H52" s="67">
        <f t="shared" si="9"/>
        <v>120</v>
      </c>
      <c r="I52" s="1">
        <v>60</v>
      </c>
      <c r="J52" s="174"/>
      <c r="K52" s="69">
        <f t="shared" si="12"/>
        <v>0</v>
      </c>
      <c r="L52" s="70" t="str">
        <f t="shared" si="13"/>
        <v xml:space="preserve"> </v>
      </c>
      <c r="M52" s="109"/>
      <c r="N52" s="109"/>
      <c r="O52" s="73"/>
      <c r="P52" s="73"/>
      <c r="Q52" s="110"/>
      <c r="R52" s="110"/>
      <c r="S52" s="75"/>
      <c r="T52" s="73"/>
      <c r="U52" s="76"/>
      <c r="V52" s="43"/>
    </row>
    <row r="53" spans="1:22" ht="23.25" customHeight="1" x14ac:dyDescent="0.35">
      <c r="A53" s="36"/>
      <c r="B53" s="61">
        <v>47</v>
      </c>
      <c r="C53" s="62" t="s">
        <v>119</v>
      </c>
      <c r="D53" s="63">
        <v>4</v>
      </c>
      <c r="E53" s="64" t="s">
        <v>29</v>
      </c>
      <c r="F53" s="65" t="s">
        <v>56</v>
      </c>
      <c r="G53" s="66"/>
      <c r="H53" s="67">
        <f t="shared" si="9"/>
        <v>60</v>
      </c>
      <c r="I53" s="1">
        <v>15</v>
      </c>
      <c r="J53" s="174"/>
      <c r="K53" s="69">
        <f t="shared" si="12"/>
        <v>0</v>
      </c>
      <c r="L53" s="70" t="str">
        <f t="shared" si="13"/>
        <v xml:space="preserve"> </v>
      </c>
      <c r="M53" s="109"/>
      <c r="N53" s="109"/>
      <c r="O53" s="73"/>
      <c r="P53" s="73"/>
      <c r="Q53" s="110"/>
      <c r="R53" s="110"/>
      <c r="S53" s="75"/>
      <c r="T53" s="73"/>
      <c r="U53" s="76"/>
      <c r="V53" s="43"/>
    </row>
    <row r="54" spans="1:22" ht="37.5" customHeight="1" x14ac:dyDescent="0.35">
      <c r="A54" s="36"/>
      <c r="B54" s="61">
        <v>48</v>
      </c>
      <c r="C54" s="62" t="s">
        <v>57</v>
      </c>
      <c r="D54" s="63">
        <v>2</v>
      </c>
      <c r="E54" s="64" t="s">
        <v>52</v>
      </c>
      <c r="F54" s="65" t="s">
        <v>120</v>
      </c>
      <c r="G54" s="66"/>
      <c r="H54" s="67">
        <f t="shared" si="9"/>
        <v>120</v>
      </c>
      <c r="I54" s="1">
        <v>60</v>
      </c>
      <c r="J54" s="174"/>
      <c r="K54" s="69">
        <f t="shared" si="12"/>
        <v>0</v>
      </c>
      <c r="L54" s="70" t="str">
        <f t="shared" si="13"/>
        <v xml:space="preserve"> </v>
      </c>
      <c r="M54" s="109"/>
      <c r="N54" s="109"/>
      <c r="O54" s="73"/>
      <c r="P54" s="73"/>
      <c r="Q54" s="110"/>
      <c r="R54" s="110"/>
      <c r="S54" s="75"/>
      <c r="T54" s="73"/>
      <c r="U54" s="76"/>
      <c r="V54" s="43"/>
    </row>
    <row r="55" spans="1:22" ht="34.5" customHeight="1" x14ac:dyDescent="0.35">
      <c r="A55" s="36"/>
      <c r="B55" s="61">
        <v>49</v>
      </c>
      <c r="C55" s="62" t="s">
        <v>122</v>
      </c>
      <c r="D55" s="63">
        <v>2</v>
      </c>
      <c r="E55" s="64" t="s">
        <v>28</v>
      </c>
      <c r="F55" s="65" t="s">
        <v>58</v>
      </c>
      <c r="G55" s="66"/>
      <c r="H55" s="67">
        <f t="shared" si="9"/>
        <v>840</v>
      </c>
      <c r="I55" s="1">
        <v>420</v>
      </c>
      <c r="J55" s="174"/>
      <c r="K55" s="69">
        <f t="shared" si="12"/>
        <v>0</v>
      </c>
      <c r="L55" s="70" t="str">
        <f t="shared" si="13"/>
        <v xml:space="preserve"> </v>
      </c>
      <c r="M55" s="109"/>
      <c r="N55" s="109"/>
      <c r="O55" s="73"/>
      <c r="P55" s="73"/>
      <c r="Q55" s="110"/>
      <c r="R55" s="110"/>
      <c r="S55" s="75"/>
      <c r="T55" s="73"/>
      <c r="U55" s="76"/>
      <c r="V55" s="43"/>
    </row>
    <row r="56" spans="1:22" ht="23.25" customHeight="1" x14ac:dyDescent="0.35">
      <c r="A56" s="36"/>
      <c r="B56" s="61">
        <v>50</v>
      </c>
      <c r="C56" s="62" t="s">
        <v>123</v>
      </c>
      <c r="D56" s="63">
        <v>2</v>
      </c>
      <c r="E56" s="77" t="s">
        <v>29</v>
      </c>
      <c r="F56" s="78" t="s">
        <v>35</v>
      </c>
      <c r="G56" s="66"/>
      <c r="H56" s="67">
        <f t="shared" si="9"/>
        <v>22</v>
      </c>
      <c r="I56" s="6">
        <v>11</v>
      </c>
      <c r="J56" s="174"/>
      <c r="K56" s="69">
        <f t="shared" si="12"/>
        <v>0</v>
      </c>
      <c r="L56" s="70" t="str">
        <f t="shared" si="13"/>
        <v xml:space="preserve"> </v>
      </c>
      <c r="M56" s="109"/>
      <c r="N56" s="109"/>
      <c r="O56" s="73"/>
      <c r="P56" s="73"/>
      <c r="Q56" s="110"/>
      <c r="R56" s="110"/>
      <c r="S56" s="75"/>
      <c r="T56" s="73"/>
      <c r="U56" s="76"/>
      <c r="V56" s="43"/>
    </row>
    <row r="57" spans="1:22" ht="25.5" customHeight="1" thickBot="1" x14ac:dyDescent="0.4">
      <c r="A57" s="36"/>
      <c r="B57" s="142">
        <v>51</v>
      </c>
      <c r="C57" s="143" t="s">
        <v>125</v>
      </c>
      <c r="D57" s="144">
        <v>1</v>
      </c>
      <c r="E57" s="145" t="s">
        <v>28</v>
      </c>
      <c r="F57" s="146" t="s">
        <v>124</v>
      </c>
      <c r="G57" s="147"/>
      <c r="H57" s="148">
        <f t="shared" si="9"/>
        <v>79</v>
      </c>
      <c r="I57" s="7">
        <v>79</v>
      </c>
      <c r="J57" s="179"/>
      <c r="K57" s="149">
        <f t="shared" si="12"/>
        <v>0</v>
      </c>
      <c r="L57" s="150" t="str">
        <f t="shared" si="13"/>
        <v xml:space="preserve"> </v>
      </c>
      <c r="M57" s="151"/>
      <c r="N57" s="151"/>
      <c r="O57" s="152"/>
      <c r="P57" s="152"/>
      <c r="Q57" s="153"/>
      <c r="R57" s="153"/>
      <c r="S57" s="154"/>
      <c r="T57" s="152"/>
      <c r="U57" s="155"/>
      <c r="V57" s="43"/>
    </row>
    <row r="58" spans="1:22" ht="15.5" thickTop="1" thickBot="1" x14ac:dyDescent="0.4">
      <c r="C58" s="15"/>
      <c r="D58" s="15"/>
      <c r="E58" s="15"/>
      <c r="F58" s="15"/>
      <c r="G58" s="15"/>
      <c r="H58" s="15"/>
      <c r="K58" s="156"/>
    </row>
    <row r="59" spans="1:22" ht="60.75" customHeight="1" thickTop="1" thickBot="1" x14ac:dyDescent="0.4">
      <c r="B59" s="157" t="s">
        <v>7</v>
      </c>
      <c r="C59" s="157"/>
      <c r="D59" s="157"/>
      <c r="E59" s="157"/>
      <c r="F59" s="157"/>
      <c r="G59" s="27"/>
      <c r="H59" s="158"/>
      <c r="I59" s="159" t="s">
        <v>8</v>
      </c>
      <c r="J59" s="160" t="s">
        <v>9</v>
      </c>
      <c r="K59" s="161"/>
      <c r="L59" s="162"/>
      <c r="M59" s="163"/>
      <c r="N59" s="163"/>
      <c r="O59" s="163"/>
      <c r="P59" s="163"/>
      <c r="Q59" s="163"/>
      <c r="R59" s="163"/>
      <c r="S59" s="163"/>
      <c r="T59" s="34"/>
      <c r="U59" s="164"/>
    </row>
    <row r="60" spans="1:22" ht="33" customHeight="1" thickTop="1" thickBot="1" x14ac:dyDescent="0.4">
      <c r="B60" s="165" t="s">
        <v>25</v>
      </c>
      <c r="C60" s="165"/>
      <c r="D60" s="165"/>
      <c r="E60" s="165"/>
      <c r="F60" s="165"/>
      <c r="G60" s="166"/>
      <c r="H60" s="167"/>
      <c r="I60" s="168">
        <f>SUM(H7:H57)</f>
        <v>20269</v>
      </c>
      <c r="J60" s="169">
        <f>SUM(K7:K57)</f>
        <v>0</v>
      </c>
      <c r="K60" s="170"/>
      <c r="L60" s="171"/>
      <c r="M60" s="163"/>
      <c r="N60" s="163"/>
      <c r="O60" s="163"/>
      <c r="P60" s="163"/>
      <c r="Q60" s="163"/>
      <c r="R60" s="163"/>
      <c r="S60" s="163"/>
    </row>
    <row r="61" spans="1:22" ht="14.25" customHeight="1" thickTop="1" x14ac:dyDescent="0.35"/>
    <row r="62" spans="1:22" ht="14.25" customHeight="1" x14ac:dyDescent="0.35"/>
    <row r="63" spans="1:22" ht="14.25" customHeight="1" x14ac:dyDescent="0.35"/>
    <row r="64" spans="1:22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</sheetData>
  <sheetProtection algorithmName="SHA-512" hashValue="H64qOl7W2pIImu3OENq9uJVDdr8v9FQ9VHe4iNq2DWBQkEYaU79CCY83//epkQTTiznb74VF2Fy0SlRYnzg/HQ==" saltValue="d/lBt8QyFLwzopeQoVP/Vw==" spinCount="100000" sheet="1" objects="1" scenarios="1"/>
  <mergeCells count="39">
    <mergeCell ref="B60:F60"/>
    <mergeCell ref="J60:L60"/>
    <mergeCell ref="B59:F59"/>
    <mergeCell ref="B1:D1"/>
    <mergeCell ref="J59:L59"/>
    <mergeCell ref="G7:G13"/>
    <mergeCell ref="G15:G35"/>
    <mergeCell ref="G36:G43"/>
    <mergeCell ref="G45:G57"/>
    <mergeCell ref="B3:C4"/>
    <mergeCell ref="D3:E4"/>
    <mergeCell ref="F3:F4"/>
    <mergeCell ref="Q7:Q35"/>
    <mergeCell ref="R7:R35"/>
    <mergeCell ref="S7:S35"/>
    <mergeCell ref="Q36:Q43"/>
    <mergeCell ref="R36:R43"/>
    <mergeCell ref="S36:S43"/>
    <mergeCell ref="Q45:Q57"/>
    <mergeCell ref="R45:R57"/>
    <mergeCell ref="S45:S57"/>
    <mergeCell ref="M45:M57"/>
    <mergeCell ref="M36:M43"/>
    <mergeCell ref="N45:N57"/>
    <mergeCell ref="O45:O57"/>
    <mergeCell ref="P45:P57"/>
    <mergeCell ref="M7:M35"/>
    <mergeCell ref="N7:N35"/>
    <mergeCell ref="O7:O35"/>
    <mergeCell ref="P7:P35"/>
    <mergeCell ref="N36:N43"/>
    <mergeCell ref="O36:O43"/>
    <mergeCell ref="P36:P43"/>
    <mergeCell ref="T7:T35"/>
    <mergeCell ref="T36:T43"/>
    <mergeCell ref="T45:T57"/>
    <mergeCell ref="U7:U35"/>
    <mergeCell ref="U36:U43"/>
    <mergeCell ref="U45:U57"/>
  </mergeCells>
  <conditionalFormatting sqref="B7:B57">
    <cfRule type="containsBlanks" dxfId="14" priority="104">
      <formula>LEN(TRIM(B7))=0</formula>
    </cfRule>
  </conditionalFormatting>
  <conditionalFormatting sqref="B7:B57">
    <cfRule type="cellIs" dxfId="13" priority="98" operator="greaterThanOrEqual">
      <formula>1</formula>
    </cfRule>
  </conditionalFormatting>
  <conditionalFormatting sqref="L7:L57">
    <cfRule type="cellIs" dxfId="12" priority="95" operator="equal">
      <formula>"VYHOVUJE"</formula>
    </cfRule>
  </conditionalFormatting>
  <conditionalFormatting sqref="L7:L57">
    <cfRule type="cellIs" dxfId="11" priority="94" operator="equal">
      <formula>"NEVYHOVUJE"</formula>
    </cfRule>
  </conditionalFormatting>
  <conditionalFormatting sqref="J7:J57">
    <cfRule type="containsBlanks" dxfId="10" priority="65">
      <formula>LEN(TRIM(J7))=0</formula>
    </cfRule>
  </conditionalFormatting>
  <conditionalFormatting sqref="J7:J57">
    <cfRule type="notContainsBlanks" dxfId="9" priority="64">
      <formula>LEN(TRIM(J7))&gt;0</formula>
    </cfRule>
  </conditionalFormatting>
  <conditionalFormatting sqref="J7:J57">
    <cfRule type="notContainsBlanks" dxfId="8" priority="63">
      <formula>LEN(TRIM(J7))&gt;0</formula>
    </cfRule>
  </conditionalFormatting>
  <conditionalFormatting sqref="D7:D31 D38:D57">
    <cfRule type="containsBlanks" dxfId="7" priority="37">
      <formula>LEN(TRIM(D7))=0</formula>
    </cfRule>
  </conditionalFormatting>
  <conditionalFormatting sqref="D32:D36">
    <cfRule type="containsBlanks" dxfId="6" priority="36">
      <formula>LEN(TRIM(D32))=0</formula>
    </cfRule>
  </conditionalFormatting>
  <conditionalFormatting sqref="D37">
    <cfRule type="containsBlanks" dxfId="5" priority="20">
      <formula>LEN(TRIM(D37))=0</formula>
    </cfRule>
  </conditionalFormatting>
  <conditionalFormatting sqref="G14">
    <cfRule type="containsBlanks" dxfId="4" priority="5">
      <formula>LEN(TRIM(G14))=0</formula>
    </cfRule>
  </conditionalFormatting>
  <conditionalFormatting sqref="G14">
    <cfRule type="containsBlanks" dxfId="3" priority="4">
      <formula>LEN(TRIM(G14))=0</formula>
    </cfRule>
  </conditionalFormatting>
  <conditionalFormatting sqref="G14">
    <cfRule type="notContainsBlanks" dxfId="2" priority="3">
      <formula>LEN(TRIM(G14))&gt;0</formula>
    </cfRule>
  </conditionalFormatting>
  <conditionalFormatting sqref="G14">
    <cfRule type="notContainsBlanks" dxfId="1" priority="2">
      <formula>LEN(TRIM(G14))&gt;0</formula>
    </cfRule>
  </conditionalFormatting>
  <conditionalFormatting sqref="G14">
    <cfRule type="notContainsBlanks" dxfId="0" priority="1">
      <formula>LEN(TRIM(G14))&gt;0</formula>
    </cfRule>
  </conditionalFormatting>
  <dataValidations disablePrompts="1"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57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2022-05-23T09:35:12Z</cp:lastPrinted>
  <dcterms:created xsi:type="dcterms:W3CDTF">2014-03-05T12:43:32Z</dcterms:created>
  <dcterms:modified xsi:type="dcterms:W3CDTF">2022-05-23T09:59:21Z</dcterms:modified>
</cp:coreProperties>
</file>